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adwn001\共有\01_各課\01_企画財政課\02_財政係\決算統計\財政状況資料集\財政状況資料集29\"/>
    </mc:Choice>
  </mc:AlternateContent>
  <bookViews>
    <workbookView xWindow="0" yWindow="0" windowWidth="20490" windowHeight="71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<sst xmlns="http://schemas.openxmlformats.org/spreadsheetml/2006/main" count="1096" uniqueCount="600">
  <si>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</si>
  <si>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</si>
  <si>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</si>
  <si>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</si>
  <si>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</si>
  <si>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</si>
  <si>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</si>
  <si>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</si>
  <si>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</si>
  <si>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</si>
  <si>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</si>
  <si>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</si>
  <si>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</si>
  <si>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</si>
  <si>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</si>
  <si>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</si>
  <si>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</si>
  <si>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</si>
  <si>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</si>
  <si>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</si>
  <si>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</si>
  <si>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</si>
  <si>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</si>
  <si>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</si>
  <si>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</si>
  <si>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</si>
  <si>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</si>
  <si>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</si>
  <si>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</si>
  <si>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</si>
  <si>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</si>
  <si>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</si>
  <si>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</si>
  <si>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</si>
  <si>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</si>
  <si>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</si>
  <si>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</si>
  <si>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</si>
  <si>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</si>
  <si>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</si>
  <si>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</si>
  <si>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</si>
  <si>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</si>
  <si>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</si>
  <si>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</si>
  <si>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</si>
  <si>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</si>
  <si>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</si>
  <si>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</si>
  <si>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</si>
  <si>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</si>
  <si>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</si>
  <si>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</si>
  <si>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</si>
  <si>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</si>
  <si>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</si>
  <si>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</si>
  <si>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</si>
  <si>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</si>
  <si>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</si>
  <si>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</si>
  <si>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</si>
  <si>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</si>
  <si>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</si>
  <si>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</si>
  <si>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</si>
  <si>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</si>
  <si>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</si>
  <si>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</si>
  <si>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</si>
  <si>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</si>
  <si>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</si>
  <si>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</si>
  <si>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</si>
  <si>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</si>
  <si>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</si>
  <si>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</si>
  <si>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</si>
  <si>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</si>
  <si>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</si>
  <si>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</si>
  <si>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</si>
  <si>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</si>
  <si>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</si>
  <si>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</si>
  <si>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</si>
  <si>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</si>
  <si>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</si>
  <si>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</si>
  <si>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</si>
  <si>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</si>
  <si>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</si>
  <si>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</si>
  <si>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</si>
  <si>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</si>
  <si>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</si>
  <si>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</si>
  <si>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</si>
  <si>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</si>
  <si>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</si>
  <si>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</si>
  <si>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</si>
  <si>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</si>
  <si>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</si>
  <si>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</si>
  <si>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</si>
  <si>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</si>
  <si>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</si>
  <si>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</si>
  <si>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</si>
  <si>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</si>
  <si>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</si>
  <si>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</si>
  <si>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</si>
  <si>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</si>
  <si>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</si>
  <si>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</si>
  <si>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</si>
  <si>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</si>
  <si>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</si>
  <si>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</si>
  <si>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</si>
  <si>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</si>
  <si>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</si>
  <si>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</si>
  <si>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</si>
  <si>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</si>
  <si>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</si>
  <si>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</si>
  <si>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</si>
  <si>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</si>
  <si>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</si>
  <si>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</si>
  <si>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</si>
  <si>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</si>
  <si>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</si>
  <si>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</si>
  <si>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</si>
  <si>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</si>
  <si>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</si>
  <si>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</si>
  <si>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</si>
  <si>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</si>
  <si>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</si>
  <si>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</si>
  <si>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</si>
  <si>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</si>
  <si>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</si>
  <si>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</si>
  <si>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</si>
  <si>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</si>
  <si>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</si>
  <si>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</si>
  <si>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</si>
  <si>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</si>
  <si>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</si>
  <si>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</si>
  <si>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</si>
  <si>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</si>
  <si>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</si>
  <si>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</si>
  <si>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</si>
  <si>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</si>
  <si>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</si>
  <si>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</si>
  <si>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</si>
  <si>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</si>
  <si>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</si>
  <si>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</si>
  <si>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</si>
  <si>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</si>
  <si>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</si>
  <si>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</si>
  <si>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</si>
  <si>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</si>
  <si>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</si>
  <si>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</si>
  <si>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</si>
  <si>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</si>
  <si>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</si>
  <si>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</si>
  <si>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</si>
  <si>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</si>
  <si>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</si>
  <si>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</si>
  <si>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</si>
  <si>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</si>
  <si>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</si>
  <si>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</si>
  <si>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</si>
  <si>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</si>
  <si>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</si>
  <si>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</si>
  <si>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</si>
  <si>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</si>
  <si>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</si>
  <si>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</si>
  <si>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</si>
  <si>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</si>
  <si>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</si>
  <si>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</si>
  <si>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</si>
  <si>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</si>
  <si>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</si>
  <si>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</si>
  <si>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</si>
  <si>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</si>
  <si>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東京都八丈町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</si>
  <si>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</si>
  <si>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</si>
  <si>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</si>
  <si>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</si>
  <si>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</si>
  <si>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</si>
  <si>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</si>
  <si>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</si>
  <si>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</si>
  <si>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</si>
  <si>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</si>
  <si>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</si>
  <si>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</si>
  <si>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</si>
  <si>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</si>
  <si>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</si>
  <si>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</si>
  <si>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</si>
  <si>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</si>
  <si>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</si>
  <si>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</si>
  <si>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</si>
  <si>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</si>
  <si>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</si>
  <si>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</si>
  <si>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</si>
  <si>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</si>
  <si>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</si>
  <si>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</si>
  <si>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</si>
  <si>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</si>
  <si>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</si>
  <si>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</si>
  <si>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</si>
  <si>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</si>
  <si>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</si>
  <si>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</si>
  <si>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</si>
  <si>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</si>
  <si>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</si>
  <si>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</si>
  <si>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</si>
  <si>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</si>
  <si>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</si>
  <si>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</si>
  <si>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</si>
  <si>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</si>
  <si>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</si>
  <si>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</si>
  <si>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</si>
  <si>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</si>
  <si>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</si>
  <si>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</si>
  <si>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</si>
  <si>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</si>
  <si>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</si>
  <si>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</si>
  <si>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</si>
  <si>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</si>
  <si>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</si>
  <si>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</si>
  <si>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</si>
  <si>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</si>
  <si>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</si>
  <si>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</si>
  <si>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</si>
  <si>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</si>
  <si>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</si>
  <si>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</si>
  <si>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</si>
  <si>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</si>
  <si>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</si>
  <si>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</si>
  <si>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</si>
  <si>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</si>
  <si>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</si>
  <si>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</si>
  <si>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</si>
  <si>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</si>
  <si>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</si>
  <si>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</si>
  <si>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</si>
  <si>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</si>
  <si>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</si>
  <si>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</si>
  <si>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</si>
  <si>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</si>
  <si>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</si>
  <si>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</si>
  <si>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</si>
  <si>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</si>
  <si>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</si>
  <si>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</si>
  <si>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</si>
  <si>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</si>
  <si>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</si>
  <si>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</si>
  <si>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</si>
  <si>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</si>
  <si>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</si>
  <si>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</si>
  <si>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</si>
  <si>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</si>
  <si>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</si>
  <si>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</si>
  <si>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</si>
  <si>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</si>
  <si>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</si>
  <si>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</si>
  <si>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</si>
  <si>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</si>
  <si>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</si>
  <si>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</si>
  <si>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</si>
  <si>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</si>
  <si>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</si>
  <si>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</si>
  <si>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</si>
  <si>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</si>
  <si>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</si>
  <si>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</si>
  <si>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</si>
  <si>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</si>
  <si>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上水道</t>
    <phoneticPr fontId="5"/>
  </si>
  <si>
    <t>被保険者数(人)</t>
  </si>
  <si>
    <t>　繰出金</t>
    <phoneticPr fontId="5"/>
  </si>
  <si>
    <t>下水道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</si>
  <si>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</si>
  <si>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</si>
  <si>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</si>
  <si>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</si>
  <si>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</si>
  <si>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</si>
  <si>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</si>
  <si>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</si>
  <si>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</si>
  <si>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</si>
  <si>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</si>
  <si>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</si>
  <si>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</si>
  <si>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</si>
  <si>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</si>
  <si>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</si>
  <si>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</si>
  <si>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</si>
  <si>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</si>
  <si>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</si>
  <si>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</si>
  <si>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</si>
  <si>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東京都八丈町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</si>
  <si>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</si>
  <si>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</si>
  <si>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</si>
  <si>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</si>
  <si>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</si>
  <si>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</si>
  <si>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</si>
  <si>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</si>
  <si>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</si>
  <si>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</si>
  <si>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</si>
  <si>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</si>
  <si>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</si>
  <si>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</si>
  <si>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</si>
  <si>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</si>
  <si>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</si>
  <si>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</si>
  <si>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</si>
  <si>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</si>
  <si>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</si>
  <si>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</si>
  <si>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</si>
  <si>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</si>
  <si>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</si>
  <si>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</si>
  <si>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</si>
  <si>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</si>
  <si>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</si>
  <si>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</si>
  <si>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</si>
  <si>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</si>
  <si>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</si>
  <si>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</si>
  <si>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</si>
  <si>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介護保険特別会計</t>
    <phoneticPr fontId="5"/>
  </si>
  <si>
    <t>後期高齢者医療特別会計</t>
    <phoneticPr fontId="5"/>
  </si>
  <si>
    <t>水道事業会計</t>
    <phoneticPr fontId="5"/>
  </si>
  <si>
    <t>法適用企業</t>
    <phoneticPr fontId="5"/>
  </si>
  <si>
    <t>一般旅客自動車運送事業会計</t>
    <phoneticPr fontId="5"/>
  </si>
  <si>
    <t>病院事業会計</t>
    <phoneticPr fontId="5"/>
  </si>
  <si>
    <t>浄化槽設置管理事業特別会計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</si>
  <si>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</si>
  <si>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</si>
  <si>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</si>
  <si>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</si>
  <si>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</si>
  <si>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</si>
  <si>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</si>
  <si>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</si>
  <si>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</si>
  <si>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</si>
  <si>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</si>
  <si>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</si>
  <si>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</si>
  <si>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</si>
  <si>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</si>
  <si>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</si>
  <si>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</si>
  <si>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</si>
  <si>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</si>
  <si>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</si>
  <si>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</si>
  <si>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</si>
  <si>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</si>
  <si>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</si>
  <si>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</si>
  <si>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</si>
  <si>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</si>
  <si>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</si>
  <si>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</si>
  <si>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</si>
  <si>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</si>
  <si>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</si>
  <si>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</si>
  <si>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</si>
  <si>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</si>
  <si>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</si>
  <si>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</si>
  <si>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</si>
  <si>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</si>
  <si>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</si>
  <si>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</si>
  <si>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</si>
  <si>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</si>
  <si>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</si>
  <si>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</si>
  <si>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</si>
  <si>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</si>
  <si>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</si>
  <si>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</si>
  <si>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</si>
  <si>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</si>
  <si>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</si>
  <si>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</si>
  <si>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</si>
  <si>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</si>
  <si>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</si>
  <si>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</si>
  <si>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</si>
  <si>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</si>
  <si>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</si>
  <si>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</si>
  <si>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</si>
  <si>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</si>
  <si>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</si>
  <si>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</si>
  <si>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</si>
  <si>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</si>
  <si>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</si>
  <si>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</si>
  <si>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</si>
  <si>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</si>
  <si>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</si>
  <si>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一般旅客自動車運送事業会計</t>
    <phoneticPr fontId="5"/>
  </si>
  <si>
    <t>(Ｆ)</t>
    <phoneticPr fontId="5"/>
  </si>
  <si>
    <t>浄化槽設置管理事業特別会計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</si>
  <si>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</si>
  <si>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</si>
  <si>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</si>
  <si>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</si>
  <si>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</si>
  <si>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</si>
  <si>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</si>
  <si>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</si>
  <si>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</si>
  <si>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</si>
  <si>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</si>
  <si>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</si>
  <si>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</si>
  <si>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</si>
  <si>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</si>
  <si>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</si>
  <si>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</si>
  <si>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</si>
  <si>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</si>
  <si>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</si>
  <si>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</si>
  <si>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</si>
  <si>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</si>
  <si>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</si>
  <si>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</si>
  <si>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</si>
  <si>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</si>
  <si>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</si>
  <si>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</si>
  <si>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</si>
  <si>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</si>
  <si>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</si>
  <si>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</si>
  <si>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</si>
  <si>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</si>
  <si>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</si>
  <si>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</si>
  <si>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</si>
  <si>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</si>
  <si>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</si>
  <si>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</si>
  <si>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</si>
  <si>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</si>
  <si>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</si>
  <si>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</si>
  <si>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</si>
  <si>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</si>
  <si>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</si>
  <si>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</si>
  <si>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</si>
  <si>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</si>
  <si>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</si>
  <si>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</si>
  <si>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</si>
  <si>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</si>
  <si>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</si>
  <si>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</si>
  <si>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</si>
  <si>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</si>
  <si>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</si>
  <si>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</si>
  <si>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</si>
  <si>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</si>
  <si>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</si>
  <si>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</si>
  <si>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</si>
  <si>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</si>
  <si>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</si>
  <si>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</si>
  <si>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</si>
  <si>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</si>
  <si>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</si>
  <si>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</si>
  <si>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</si>
  <si>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</si>
  <si>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</si>
  <si>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</si>
  <si>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</si>
  <si>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</si>
  <si>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</si>
  <si>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</si>
  <si>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</si>
  <si>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</si>
  <si>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</si>
  <si>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</si>
  <si>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</si>
  <si>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1.35</t>
  </si>
  <si>
    <t>病院事業会計</t>
  </si>
  <si>
    <t>水道事業会計</t>
  </si>
  <si>
    <t>一般会計</t>
  </si>
  <si>
    <t>一般旅客自動車運送事業会計</t>
  </si>
  <si>
    <t>介護保険特別会計</t>
  </si>
  <si>
    <t>後期高齢者医療特別会計</t>
  </si>
  <si>
    <t>浄化槽設置管理事業特別会計</t>
  </si>
  <si>
    <t>国民健康保険特別会計</t>
  </si>
  <si>
    <t>▲ 9.64</t>
  </si>
  <si>
    <t>▲ 8.71</t>
  </si>
  <si>
    <t>▲ 4.15</t>
  </si>
  <si>
    <t>▲ 0.37</t>
  </si>
  <si>
    <t>その他会計（赤字）</t>
  </si>
  <si>
    <t>その他会計（黒字）</t>
  </si>
  <si>
    <t>東京都議会議員公務災害補償等組合</t>
  </si>
  <si>
    <t>東京都市町村職員退職手当組合</t>
  </si>
  <si>
    <t>東京都島嶼町村一部事務組合</t>
  </si>
  <si>
    <t>東京市町村総合事務組合（交通災害共済事業特別会計）</t>
  </si>
  <si>
    <t>東京市町村総合事務組合（一般会計）</t>
    <rPh sb="12" eb="14">
      <t>イッパン</t>
    </rPh>
    <rPh sb="14" eb="15">
      <t>カイ</t>
    </rPh>
    <rPh sb="15" eb="16">
      <t>ケイ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</si>
  <si>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</si>
  <si>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</si>
  <si>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</si>
  <si>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</si>
  <si>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</si>
  <si>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</si>
  <si>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</si>
  <si>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</si>
  <si>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</si>
  <si>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</si>
  <si>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</si>
  <si>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</si>
  <si>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</si>
  <si>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</si>
  <si>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</si>
  <si>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</si>
  <si>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</si>
  <si>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</si>
  <si>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及び実質公債比率とも類似団体内平均値より高い水準となっている。実質公債比率においては増加傾向となっており、汚泥再生処理センターや新庁舎建設事業の起債償還も始まり今後も増加する見込み。一方、将来負担比率は前年度より２７．５ポイント改善した。要因としては公営企業債等の繰入見込み額が２１，６００万円減少したことと充当可能基金が４５，８００万円増加したことによる。</t>
    <rPh sb="1" eb="3">
      <t>ショウライ</t>
    </rPh>
    <rPh sb="3" eb="5">
      <t>フタン</t>
    </rPh>
    <rPh sb="5" eb="7">
      <t>ヒリツ</t>
    </rPh>
    <rPh sb="7" eb="8">
      <t>オヨ</t>
    </rPh>
    <rPh sb="9" eb="11">
      <t>ジッシツ</t>
    </rPh>
    <rPh sb="11" eb="13">
      <t>コウサイ</t>
    </rPh>
    <rPh sb="13" eb="15">
      <t>ヒリツ</t>
    </rPh>
    <rPh sb="17" eb="19">
      <t>ルイジ</t>
    </rPh>
    <rPh sb="19" eb="21">
      <t>ダンタイ</t>
    </rPh>
    <rPh sb="21" eb="22">
      <t>ナイ</t>
    </rPh>
    <rPh sb="22" eb="25">
      <t>ヘイキンチ</t>
    </rPh>
    <rPh sb="27" eb="28">
      <t>タカ</t>
    </rPh>
    <rPh sb="29" eb="31">
      <t>スイジュン</t>
    </rPh>
    <rPh sb="38" eb="40">
      <t>ジッシツ</t>
    </rPh>
    <rPh sb="40" eb="42">
      <t>コウサイ</t>
    </rPh>
    <rPh sb="42" eb="44">
      <t>ヒリツ</t>
    </rPh>
    <rPh sb="49" eb="51">
      <t>ゾウカ</t>
    </rPh>
    <rPh sb="51" eb="53">
      <t>ケイコウ</t>
    </rPh>
    <rPh sb="60" eb="62">
      <t>オデイ</t>
    </rPh>
    <rPh sb="62" eb="64">
      <t>サイセイ</t>
    </rPh>
    <rPh sb="64" eb="66">
      <t>ショリ</t>
    </rPh>
    <rPh sb="71" eb="74">
      <t>シンチョウシャ</t>
    </rPh>
    <rPh sb="74" eb="76">
      <t>ケンセツ</t>
    </rPh>
    <rPh sb="76" eb="78">
      <t>ジギョウ</t>
    </rPh>
    <rPh sb="79" eb="81">
      <t>キサイ</t>
    </rPh>
    <rPh sb="81" eb="83">
      <t>ショウカン</t>
    </rPh>
    <rPh sb="84" eb="85">
      <t>ハジ</t>
    </rPh>
    <rPh sb="87" eb="89">
      <t>コンゴ</t>
    </rPh>
    <rPh sb="90" eb="92">
      <t>ゾウカ</t>
    </rPh>
    <rPh sb="94" eb="96">
      <t>ミコ</t>
    </rPh>
    <rPh sb="98" eb="100">
      <t>イッポウ</t>
    </rPh>
    <rPh sb="101" eb="103">
      <t>ショウライ</t>
    </rPh>
    <rPh sb="103" eb="105">
      <t>フタン</t>
    </rPh>
    <rPh sb="105" eb="107">
      <t>ヒリツ</t>
    </rPh>
    <rPh sb="108" eb="111">
      <t>ゼンネンド</t>
    </rPh>
    <rPh sb="121" eb="123">
      <t>カイゼン</t>
    </rPh>
    <rPh sb="126" eb="128">
      <t>ヨウイン</t>
    </rPh>
    <rPh sb="132" eb="134">
      <t>コウエイ</t>
    </rPh>
    <rPh sb="134" eb="136">
      <t>キギョウ</t>
    </rPh>
    <rPh sb="136" eb="137">
      <t>サイ</t>
    </rPh>
    <rPh sb="137" eb="138">
      <t>トウ</t>
    </rPh>
    <rPh sb="139" eb="141">
      <t>クリイレ</t>
    </rPh>
    <rPh sb="141" eb="143">
      <t>ミコ</t>
    </rPh>
    <rPh sb="144" eb="145">
      <t>ガク</t>
    </rPh>
    <rPh sb="152" eb="154">
      <t>マンエン</t>
    </rPh>
    <rPh sb="154" eb="156">
      <t>ゲンショウ</t>
    </rPh>
    <rPh sb="161" eb="163">
      <t>ジュウトウ</t>
    </rPh>
    <rPh sb="163" eb="165">
      <t>カノウ</t>
    </rPh>
    <rPh sb="165" eb="167">
      <t>キキン</t>
    </rPh>
    <rPh sb="174" eb="176">
      <t>マンエン</t>
    </rPh>
    <rPh sb="176" eb="17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</si>
</sst>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7044-4CCE-9FBF-B3F2EDBC40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193892</c:v>
                </c:pt>
                <c:pt idx="1">
                  <c:v>209710</c:v>
                </c:pt>
                <c:pt idx="2">
                  <c:v>213986</c:v>
                </c:pt>
                <c:pt idx="3">
                  <c:v>195857</c:v>
                </c:pt>
                <c:pt idx="4">
                  <c:v>276536</c:v>
                </c:pt>
              </c:numCache>
            </c:numRef>
          </c:val>
          <c:smooth val="0"/>
          <c:extLst>
            <c:ext xmlns:c16="http://schemas.microsoft.com/office/drawing/2014/chart" uri="{C3380CC4-5D6E-409C-BE32-E72D297353CC}">
              <c16:uniqueId val="{00000001-7044-4CCE-9FBF-B3F2EDBC404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3.48</c:v>
                </c:pt>
                <c:pt idx="1">
                  <c:v>1.84</c:v>
                </c:pt>
                <c:pt idx="2">
                  <c:v>2.2200000000000002</c:v>
                </c:pt>
                <c:pt idx="3">
                  <c:v>2.48</c:v>
                </c:pt>
                <c:pt idx="4">
                  <c:v>3.01</c:v>
                </c:pt>
              </c:numCache>
            </c:numRef>
          </c:val>
          <c:extLst>
            <c:ext xmlns:c16="http://schemas.microsoft.com/office/drawing/2014/chart" uri="{C3380CC4-5D6E-409C-BE32-E72D297353CC}">
              <c16:uniqueId val="{00000000-2E72-4191-85D7-50DF95B65E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22.31</c:v>
                </c:pt>
                <c:pt idx="1">
                  <c:v>23.5</c:v>
                </c:pt>
                <c:pt idx="2">
                  <c:v>25.23</c:v>
                </c:pt>
                <c:pt idx="3">
                  <c:v>27.03</c:v>
                </c:pt>
                <c:pt idx="4">
                  <c:v>33.380000000000003</c:v>
                </c:pt>
              </c:numCache>
            </c:numRef>
          </c:val>
          <c:extLst>
            <c:ext xmlns:c16="http://schemas.microsoft.com/office/drawing/2014/chart" uri="{C3380CC4-5D6E-409C-BE32-E72D297353CC}">
              <c16:uniqueId val="{00000001-2E72-4191-85D7-50DF95B65E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2.2200000000000002</c:v>
                </c:pt>
                <c:pt idx="1">
                  <c:v>-1.35</c:v>
                </c:pt>
                <c:pt idx="2">
                  <c:v>3.27</c:v>
                </c:pt>
                <c:pt idx="3">
                  <c:v>2.2200000000000002</c:v>
                </c:pt>
                <c:pt idx="4">
                  <c:v>6.93</c:v>
                </c:pt>
              </c:numCache>
            </c:numRef>
          </c:val>
          <c:smooth val="0"/>
          <c:extLst>
            <c:ext xmlns:c16="http://schemas.microsoft.com/office/drawing/2014/chart" uri="{C3380CC4-5D6E-409C-BE32-E72D297353CC}">
              <c16:uniqueId val="{00000002-2E72-4191-85D7-50DF95B65E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482-4241-BD01-588790ECCD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82-4241-BD01-588790ECCDF6}"/>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9.64</c:v>
                </c:pt>
                <c:pt idx="1">
                  <c:v>#N/A</c:v>
                </c:pt>
                <c:pt idx="2">
                  <c:v>8.7100000000000009</c:v>
                </c:pt>
                <c:pt idx="3">
                  <c:v>#N/A</c:v>
                </c:pt>
                <c:pt idx="4">
                  <c:v>4.1500000000000004</c:v>
                </c:pt>
                <c:pt idx="5">
                  <c:v>#N/A</c:v>
                </c:pt>
                <c:pt idx="6">
                  <c:v>0.37</c:v>
                </c:pt>
                <c:pt idx="7">
                  <c:v>#N/A</c:v>
                </c:pt>
                <c:pt idx="8">
                  <c:v>#N/A</c:v>
                </c:pt>
                <c:pt idx="9">
                  <c:v>0</c:v>
                </c:pt>
              </c:numCache>
            </c:numRef>
          </c:val>
          <c:extLst>
            <c:ext xmlns:c16="http://schemas.microsoft.com/office/drawing/2014/chart" uri="{C3380CC4-5D6E-409C-BE32-E72D297353CC}">
              <c16:uniqueId val="{00000002-0482-4241-BD01-588790ECCDF6}"/>
            </c:ext>
          </c:extLst>
        </c:ser>
        <c:ser>
          <c:idx val="3"/>
          <c:order val="3"/>
          <c:tx>
            <c:strRef>
              <c:f>データシート!$A$30</c:f>
              <c:strCache>
                <c:ptCount val="1"/>
                <c:pt idx="0">
                  <c:v>浄化槽設置管理事業特別会計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0.1</c:v>
                </c:pt>
                <c:pt idx="4">
                  <c:v>#N/A</c:v>
                </c:pt>
                <c:pt idx="5">
                  <c:v>0.01</c:v>
                </c:pt>
                <c:pt idx="6">
                  <c:v>#N/A</c:v>
                </c:pt>
                <c:pt idx="7">
                  <c:v>0.04</c:v>
                </c:pt>
                <c:pt idx="8">
                  <c:v>#N/A</c:v>
                </c:pt>
                <c:pt idx="9">
                  <c:v>0.06</c:v>
                </c:pt>
              </c:numCache>
            </c:numRef>
          </c:val>
          <c:extLst>
            <c:ext xmlns:c16="http://schemas.microsoft.com/office/drawing/2014/chart" uri="{C3380CC4-5D6E-409C-BE32-E72D297353CC}">
              <c16:uniqueId val="{00000003-0482-4241-BD01-588790ECCDF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0.06</c:v>
                </c:pt>
                <c:pt idx="4">
                  <c:v>#N/A</c:v>
                </c:pt>
                <c:pt idx="5">
                  <c:v>0.04</c:v>
                </c:pt>
                <c:pt idx="6">
                  <c:v>#N/A</c:v>
                </c:pt>
                <c:pt idx="7">
                  <c:v>0</c:v>
                </c:pt>
                <c:pt idx="8">
                  <c:v>#N/A</c:v>
                </c:pt>
                <c:pt idx="9">
                  <c:v>7.0000000000000007E-2</c:v>
                </c:pt>
              </c:numCache>
            </c:numRef>
          </c:val>
          <c:extLst>
            <c:ext xmlns:c16="http://schemas.microsoft.com/office/drawing/2014/chart" uri="{C3380CC4-5D6E-409C-BE32-E72D297353CC}">
              <c16:uniqueId val="{00000004-0482-4241-BD01-588790ECCDF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0.56999999999999995</c:v>
                </c:pt>
                <c:pt idx="2">
                  <c:v>#N/A</c:v>
                </c:pt>
                <c:pt idx="3">
                  <c:v>0.54</c:v>
                </c:pt>
                <c:pt idx="4">
                  <c:v>#N/A</c:v>
                </c:pt>
                <c:pt idx="5">
                  <c:v>0.25</c:v>
                </c:pt>
                <c:pt idx="6">
                  <c:v>#N/A</c:v>
                </c:pt>
                <c:pt idx="7">
                  <c:v>0.81</c:v>
                </c:pt>
                <c:pt idx="8">
                  <c:v>#N/A</c:v>
                </c:pt>
                <c:pt idx="9">
                  <c:v>1.08</c:v>
                </c:pt>
              </c:numCache>
            </c:numRef>
          </c:val>
          <c:extLst>
            <c:ext xmlns:c16="http://schemas.microsoft.com/office/drawing/2014/chart" uri="{C3380CC4-5D6E-409C-BE32-E72D297353CC}">
              <c16:uniqueId val="{00000005-0482-4241-BD01-588790ECCDF6}"/>
            </c:ext>
          </c:extLst>
        </c:ser>
        <c:ser>
          <c:idx val="6"/>
          <c:order val="6"/>
          <c:tx>
            <c:strRef>
              <c:f>データシート!$A$33</c:f>
              <c:strCache>
                <c:ptCount val="1"/>
                <c:pt idx="0">
                  <c:v>一般旅客自動車運送事業会計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1.77</c:v>
                </c:pt>
                <c:pt idx="2">
                  <c:v>#N/A</c:v>
                </c:pt>
                <c:pt idx="3">
                  <c:v>2.65</c:v>
                </c:pt>
                <c:pt idx="4">
                  <c:v>#N/A</c:v>
                </c:pt>
                <c:pt idx="5">
                  <c:v>2.38</c:v>
                </c:pt>
                <c:pt idx="6">
                  <c:v>#N/A</c:v>
                </c:pt>
                <c:pt idx="7">
                  <c:v>2.44</c:v>
                </c:pt>
                <c:pt idx="8">
                  <c:v>#N/A</c:v>
                </c:pt>
                <c:pt idx="9">
                  <c:v>1.83</c:v>
                </c:pt>
              </c:numCache>
            </c:numRef>
          </c:val>
          <c:extLst>
            <c:ext xmlns:c16="http://schemas.microsoft.com/office/drawing/2014/chart" uri="{C3380CC4-5D6E-409C-BE32-E72D297353CC}">
              <c16:uniqueId val="{00000006-0482-4241-BD01-588790ECCDF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3.47</c:v>
                </c:pt>
                <c:pt idx="2">
                  <c:v>#N/A</c:v>
                </c:pt>
                <c:pt idx="3">
                  <c:v>1.83</c:v>
                </c:pt>
                <c:pt idx="4">
                  <c:v>#N/A</c:v>
                </c:pt>
                <c:pt idx="5">
                  <c:v>2.2200000000000002</c:v>
                </c:pt>
                <c:pt idx="6">
                  <c:v>#N/A</c:v>
                </c:pt>
                <c:pt idx="7">
                  <c:v>2.4700000000000002</c:v>
                </c:pt>
                <c:pt idx="8">
                  <c:v>#N/A</c:v>
                </c:pt>
                <c:pt idx="9">
                  <c:v>3</c:v>
                </c:pt>
              </c:numCache>
            </c:numRef>
          </c:val>
          <c:extLst>
            <c:ext xmlns:c16="http://schemas.microsoft.com/office/drawing/2014/chart" uri="{C3380CC4-5D6E-409C-BE32-E72D297353CC}">
              <c16:uniqueId val="{00000007-0482-4241-BD01-588790ECCDF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3.24</c:v>
                </c:pt>
                <c:pt idx="2">
                  <c:v>#N/A</c:v>
                </c:pt>
                <c:pt idx="3">
                  <c:v>3.82</c:v>
                </c:pt>
                <c:pt idx="4">
                  <c:v>#N/A</c:v>
                </c:pt>
                <c:pt idx="5">
                  <c:v>3.47</c:v>
                </c:pt>
                <c:pt idx="6">
                  <c:v>#N/A</c:v>
                </c:pt>
                <c:pt idx="7">
                  <c:v>3.64</c:v>
                </c:pt>
                <c:pt idx="8">
                  <c:v>#N/A</c:v>
                </c:pt>
                <c:pt idx="9">
                  <c:v>3.58</c:v>
                </c:pt>
              </c:numCache>
            </c:numRef>
          </c:val>
          <c:extLst>
            <c:ext xmlns:c16="http://schemas.microsoft.com/office/drawing/2014/chart" uri="{C3380CC4-5D6E-409C-BE32-E72D297353CC}">
              <c16:uniqueId val="{00000008-0482-4241-BD01-588790ECCDF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16.73</c:v>
                </c:pt>
                <c:pt idx="2">
                  <c:v>#N/A</c:v>
                </c:pt>
                <c:pt idx="3">
                  <c:v>22.94</c:v>
                </c:pt>
                <c:pt idx="4">
                  <c:v>#N/A</c:v>
                </c:pt>
                <c:pt idx="5">
                  <c:v>22.34</c:v>
                </c:pt>
                <c:pt idx="6">
                  <c:v>#N/A</c:v>
                </c:pt>
                <c:pt idx="7">
                  <c:v>22.16</c:v>
                </c:pt>
                <c:pt idx="8">
                  <c:v>#N/A</c:v>
                </c:pt>
                <c:pt idx="9">
                  <c:v>19.28</c:v>
                </c:pt>
              </c:numCache>
            </c:numRef>
          </c:val>
          <c:extLst>
            <c:ext xmlns:c16="http://schemas.microsoft.com/office/drawing/2014/chart" uri="{C3380CC4-5D6E-409C-BE32-E72D297353CC}">
              <c16:uniqueId val="{00000009-0482-4241-BD01-588790ECCD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589</c:v>
                </c:pt>
                <c:pt idx="5">
                  <c:v>606</c:v>
                </c:pt>
                <c:pt idx="8">
                  <c:v>611</c:v>
                </c:pt>
                <c:pt idx="11">
                  <c:v>605</c:v>
                </c:pt>
                <c:pt idx="14">
                  <c:v>590</c:v>
                </c:pt>
              </c:numCache>
            </c:numRef>
          </c:val>
          <c:extLst>
            <c:ext xmlns:c16="http://schemas.microsoft.com/office/drawing/2014/chart" uri="{C3380CC4-5D6E-409C-BE32-E72D297353CC}">
              <c16:uniqueId val="{00000000-6923-411E-9302-3F67024244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23-411E-9302-3F67024244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c:v>
                </c:pt>
                <c:pt idx="3">
                  <c:v>16</c:v>
                </c:pt>
                <c:pt idx="6">
                  <c:v>16</c:v>
                </c:pt>
                <c:pt idx="9">
                  <c:v>16</c:v>
                </c:pt>
                <c:pt idx="12">
                  <c:v>16</c:v>
                </c:pt>
              </c:numCache>
            </c:numRef>
          </c:val>
          <c:extLst>
            <c:ext xmlns:c16="http://schemas.microsoft.com/office/drawing/2014/chart" uri="{C3380CC4-5D6E-409C-BE32-E72D297353CC}">
              <c16:uniqueId val="{00000002-6923-411E-9302-3F67024244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28</c:v>
                </c:pt>
                <c:pt idx="3">
                  <c:v>30</c:v>
                </c:pt>
                <c:pt idx="6">
                  <c:v>48</c:v>
                </c:pt>
                <c:pt idx="9">
                  <c:v>56</c:v>
                </c:pt>
                <c:pt idx="12">
                  <c:v>56</c:v>
                </c:pt>
              </c:numCache>
            </c:numRef>
          </c:val>
          <c:extLst>
            <c:ext xmlns:c16="http://schemas.microsoft.com/office/drawing/2014/chart" uri="{C3380CC4-5D6E-409C-BE32-E72D297353CC}">
              <c16:uniqueId val="{00000003-6923-411E-9302-3F67024244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125</c:v>
                </c:pt>
                <c:pt idx="3">
                  <c:v>166</c:v>
                </c:pt>
                <c:pt idx="6">
                  <c:v>163</c:v>
                </c:pt>
                <c:pt idx="9">
                  <c:v>159</c:v>
                </c:pt>
                <c:pt idx="12">
                  <c:v>148</c:v>
                </c:pt>
              </c:numCache>
            </c:numRef>
          </c:val>
          <c:extLst>
            <c:ext xmlns:c16="http://schemas.microsoft.com/office/drawing/2014/chart" uri="{C3380CC4-5D6E-409C-BE32-E72D297353CC}">
              <c16:uniqueId val="{00000004-6923-411E-9302-3F67024244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23-411E-9302-3F67024244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23-411E-9302-3F67024244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717</c:v>
                </c:pt>
                <c:pt idx="3">
                  <c:v>731</c:v>
                </c:pt>
                <c:pt idx="6">
                  <c:v>769</c:v>
                </c:pt>
                <c:pt idx="9">
                  <c:v>770</c:v>
                </c:pt>
                <c:pt idx="12">
                  <c:v>744</c:v>
                </c:pt>
              </c:numCache>
            </c:numRef>
          </c:val>
          <c:extLst>
            <c:ext xmlns:c16="http://schemas.microsoft.com/office/drawing/2014/chart" uri="{C3380CC4-5D6E-409C-BE32-E72D297353CC}">
              <c16:uniqueId val="{00000007-6923-411E-9302-3F67024244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297</c:v>
                </c:pt>
                <c:pt idx="2">
                  <c:v>#N/A</c:v>
                </c:pt>
                <c:pt idx="3">
                  <c:v>#N/A</c:v>
                </c:pt>
                <c:pt idx="4">
                  <c:v>337</c:v>
                </c:pt>
                <c:pt idx="5">
                  <c:v>#N/A</c:v>
                </c:pt>
                <c:pt idx="6">
                  <c:v>#N/A</c:v>
                </c:pt>
                <c:pt idx="7">
                  <c:v>385</c:v>
                </c:pt>
                <c:pt idx="8">
                  <c:v>#N/A</c:v>
                </c:pt>
                <c:pt idx="9">
                  <c:v>#N/A</c:v>
                </c:pt>
                <c:pt idx="10">
                  <c:v>396</c:v>
                </c:pt>
                <c:pt idx="11">
                  <c:v>#N/A</c:v>
                </c:pt>
                <c:pt idx="12">
                  <c:v>#N/A</c:v>
                </c:pt>
                <c:pt idx="13">
                  <c:v>374</c:v>
                </c:pt>
                <c:pt idx="14">
                  <c:v>#N/A</c:v>
                </c:pt>
              </c:numCache>
            </c:numRef>
          </c:val>
          <c:smooth val="0"/>
          <c:extLst>
            <c:ext xmlns:c16="http://schemas.microsoft.com/office/drawing/2014/chart" uri="{C3380CC4-5D6E-409C-BE32-E72D297353CC}">
              <c16:uniqueId val="{00000008-6923-411E-9302-3F67024244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4846</c:v>
                </c:pt>
                <c:pt idx="5">
                  <c:v>4639</c:v>
                </c:pt>
                <c:pt idx="8">
                  <c:v>4881</c:v>
                </c:pt>
                <c:pt idx="11">
                  <c:v>4735</c:v>
                </c:pt>
                <c:pt idx="14">
                  <c:v>4762</c:v>
                </c:pt>
              </c:numCache>
            </c:numRef>
          </c:val>
          <c:extLst>
            <c:ext xmlns:c16="http://schemas.microsoft.com/office/drawing/2014/chart" uri="{C3380CC4-5D6E-409C-BE32-E72D297353CC}">
              <c16:uniqueId val="{00000000-8145-4F60-BB8C-1ED8152D4C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1210</c:v>
                </c:pt>
                <c:pt idx="5">
                  <c:v>1139</c:v>
                </c:pt>
                <c:pt idx="8">
                  <c:v>1022</c:v>
                </c:pt>
                <c:pt idx="11">
                  <c:v>828</c:v>
                </c:pt>
                <c:pt idx="14">
                  <c:v>737</c:v>
                </c:pt>
              </c:numCache>
            </c:numRef>
          </c:val>
          <c:extLst>
            <c:ext xmlns:c16="http://schemas.microsoft.com/office/drawing/2014/chart" uri="{C3380CC4-5D6E-409C-BE32-E72D297353CC}">
              <c16:uniqueId val="{00000001-8145-4F60-BB8C-1ED8152D4C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2487</c:v>
                </c:pt>
                <c:pt idx="5">
                  <c:v>2485</c:v>
                </c:pt>
                <c:pt idx="8">
                  <c:v>2633</c:v>
                </c:pt>
                <c:pt idx="11">
                  <c:v>2812</c:v>
                </c:pt>
                <c:pt idx="14">
                  <c:v>3270</c:v>
                </c:pt>
              </c:numCache>
            </c:numRef>
          </c:val>
          <c:extLst>
            <c:ext xmlns:c16="http://schemas.microsoft.com/office/drawing/2014/chart" uri="{C3380CC4-5D6E-409C-BE32-E72D297353CC}">
              <c16:uniqueId val="{00000002-8145-4F60-BB8C-1ED8152D4C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45-4F60-BB8C-1ED8152D4C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45-4F60-BB8C-1ED8152D4C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45-4F60-BB8C-1ED8152D4C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1276</c:v>
                </c:pt>
                <c:pt idx="3">
                  <c:v>1243</c:v>
                </c:pt>
                <c:pt idx="6">
                  <c:v>1204</c:v>
                </c:pt>
                <c:pt idx="9">
                  <c:v>1220</c:v>
                </c:pt>
                <c:pt idx="12">
                  <c:v>1176</c:v>
                </c:pt>
              </c:numCache>
            </c:numRef>
          </c:val>
          <c:extLst>
            <c:ext xmlns:c16="http://schemas.microsoft.com/office/drawing/2014/chart" uri="{C3380CC4-5D6E-409C-BE32-E72D297353CC}">
              <c16:uniqueId val="{00000006-8145-4F60-BB8C-1ED8152D4C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516</c:v>
                </c:pt>
                <c:pt idx="3">
                  <c:v>491</c:v>
                </c:pt>
                <c:pt idx="6">
                  <c:v>449</c:v>
                </c:pt>
                <c:pt idx="9">
                  <c:v>396</c:v>
                </c:pt>
                <c:pt idx="12">
                  <c:v>343</c:v>
                </c:pt>
              </c:numCache>
            </c:numRef>
          </c:val>
          <c:extLst>
            <c:ext xmlns:c16="http://schemas.microsoft.com/office/drawing/2014/chart" uri="{C3380CC4-5D6E-409C-BE32-E72D297353CC}">
              <c16:uniqueId val="{00000007-8145-4F60-BB8C-1ED8152D4C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1534</c:v>
                </c:pt>
                <c:pt idx="3">
                  <c:v>1536</c:v>
                </c:pt>
                <c:pt idx="6">
                  <c:v>1511</c:v>
                </c:pt>
                <c:pt idx="9">
                  <c:v>1435</c:v>
                </c:pt>
                <c:pt idx="12">
                  <c:v>1219</c:v>
                </c:pt>
              </c:numCache>
            </c:numRef>
          </c:val>
          <c:extLst>
            <c:ext xmlns:c16="http://schemas.microsoft.com/office/drawing/2014/chart" uri="{C3380CC4-5D6E-409C-BE32-E72D297353CC}">
              <c16:uniqueId val="{00000008-8145-4F60-BB8C-1ED8152D4C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112</c:v>
                </c:pt>
                <c:pt idx="3">
                  <c:v>96</c:v>
                </c:pt>
                <c:pt idx="6">
                  <c:v>80</c:v>
                </c:pt>
                <c:pt idx="9">
                  <c:v>64</c:v>
                </c:pt>
                <c:pt idx="12">
                  <c:v>48</c:v>
                </c:pt>
              </c:numCache>
            </c:numRef>
          </c:val>
          <c:extLst>
            <c:ext xmlns:c16="http://schemas.microsoft.com/office/drawing/2014/chart" uri="{C3380CC4-5D6E-409C-BE32-E72D297353CC}">
              <c16:uniqueId val="{00000009-8145-4F60-BB8C-1ED8152D4C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7518</c:v>
                </c:pt>
                <c:pt idx="3">
                  <c:v>7278</c:v>
                </c:pt>
                <c:pt idx="6">
                  <c:v>7376</c:v>
                </c:pt>
                <c:pt idx="9">
                  <c:v>7185</c:v>
                </c:pt>
                <c:pt idx="12">
                  <c:v>7065</c:v>
                </c:pt>
              </c:numCache>
            </c:numRef>
          </c:val>
          <c:extLst>
            <c:ext xmlns:c16="http://schemas.microsoft.com/office/drawing/2014/chart" uri="{C3380CC4-5D6E-409C-BE32-E72D297353CC}">
              <c16:uniqueId val="{0000000A-8145-4F60-BB8C-1ED8152D4C5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2412</c:v>
                </c:pt>
                <c:pt idx="2">
                  <c:v>#N/A</c:v>
                </c:pt>
                <c:pt idx="3">
                  <c:v>#N/A</c:v>
                </c:pt>
                <c:pt idx="4">
                  <c:v>2380</c:v>
                </c:pt>
                <c:pt idx="5">
                  <c:v>#N/A</c:v>
                </c:pt>
                <c:pt idx="6">
                  <c:v>#N/A</c:v>
                </c:pt>
                <c:pt idx="7">
                  <c:v>2085</c:v>
                </c:pt>
                <c:pt idx="8">
                  <c:v>#N/A</c:v>
                </c:pt>
                <c:pt idx="9">
                  <c:v>#N/A</c:v>
                </c:pt>
                <c:pt idx="10">
                  <c:v>1924</c:v>
                </c:pt>
                <c:pt idx="11">
                  <c:v>#N/A</c:v>
                </c:pt>
                <c:pt idx="12">
                  <c:v>#N/A</c:v>
                </c:pt>
                <c:pt idx="13">
                  <c:v>1082</c:v>
                </c:pt>
                <c:pt idx="14">
                  <c:v>#N/A</c:v>
                </c:pt>
              </c:numCache>
            </c:numRef>
          </c:val>
          <c:smooth val="0"/>
          <c:extLst>
            <c:ext xmlns:c16="http://schemas.microsoft.com/office/drawing/2014/chart" uri="{C3380CC4-5D6E-409C-BE32-E72D297353CC}">
              <c16:uniqueId val="{0000000B-8145-4F60-BB8C-1ED8152D4C5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900</c:v>
                </c:pt>
                <c:pt idx="1">
                  <c:v>970</c:v>
                </c:pt>
                <c:pt idx="2">
                  <c:v>1200</c:v>
                </c:pt>
              </c:numCache>
            </c:numRef>
          </c:val>
          <c:extLst>
            <c:ext xmlns:c16="http://schemas.microsoft.com/office/drawing/2014/chart" uri="{C3380CC4-5D6E-409C-BE32-E72D297353CC}">
              <c16:uniqueId val="{00000000-463D-4D59-95D3-A393742D31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212</c:v>
                </c:pt>
                <c:pt idx="1">
                  <c:v>212</c:v>
                </c:pt>
                <c:pt idx="2">
                  <c:v>212</c:v>
                </c:pt>
              </c:numCache>
            </c:numRef>
          </c:val>
          <c:extLst>
            <c:ext xmlns:c16="http://schemas.microsoft.com/office/drawing/2014/chart" uri="{C3380CC4-5D6E-409C-BE32-E72D297353CC}">
              <c16:uniqueId val="{00000001-463D-4D59-95D3-A393742D31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1217</c:v>
                </c:pt>
                <c:pt idx="1">
                  <c:v>1310</c:v>
                </c:pt>
                <c:pt idx="2">
                  <c:v>1507</c:v>
                </c:pt>
              </c:numCache>
            </c:numRef>
          </c:val>
          <c:extLst>
            <c:ext xmlns:c16="http://schemas.microsoft.com/office/drawing/2014/chart" uri="{C3380CC4-5D6E-409C-BE32-E72D297353CC}">
              <c16:uniqueId val="{00000002-463D-4D59-95D3-A393742D311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{FC797E06-346B-48CE-AFA2-75CE27984001}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C54-490F-A1B8-4AD1D66DB7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{81094790-4305-4F01-B3B3-A8C4247C6B94}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54-490F-A1B8-4AD1D66DB7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{8E9BBC25-F15B-40B2-BC8B-BF96A36E11AE}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54-490F-A1B8-4AD1D66DB7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{F05597D6-D893-4020-A08C-1EBFD22320DE}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54-490F-A1B8-4AD1D66DB7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{1C2D9BC5-12D6-4C5B-97A7-57558A289B20}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54-490F-A1B8-4AD1D66DB72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{DD449E20-D934-4727-A6FA-E4240EDC3B18}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C54-490F-A1B8-4AD1D66DB72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{7D811122-8AA7-4A99-8CDA-ED5A84761988}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C54-490F-A1B8-4AD1D66DB72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{C6A4AFEB-3BE7-4501-94DB-A6273CD2BA4C}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C54-490F-A1B8-4AD1D66DB72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{970E3ACC-E355-41DB-A2C9-1F5F3184D49D}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C54-490F-A1B8-4AD1D66DB7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C54-490F-A1B8-4AD1D66DB72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{4A1C3975-2FB0-4ABD-91CA-DE8E76380F21}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C54-490F-A1B8-4AD1D66DB72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{C8698468-E281-4041-8EC5-232163C73E0C}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54-490F-A1B8-4AD1D66DB7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{8A521535-4F30-47A6-B739-33DF29699E2A}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54-490F-A1B8-4AD1D66DB7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{3CED663F-B349-4447-BEFA-5A44A2B6C20B}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54-490F-A1B8-4AD1D66DB7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{13F533C5-CA0B-4E26-B97F-B8A99BB22BC7}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54-490F-A1B8-4AD1D66DB72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{839D76D8-FFB5-41A4-8A69-303DE5F3A2C7}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C54-490F-A1B8-4AD1D66DB72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{04C6D5B8-1FC3-46BA-9EC1-9E9ABAFD2FDA}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C54-490F-A1B8-4AD1D66DB72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{64CB1A37-2B9C-4C1C-894E-350AC98BDF55}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C54-490F-A1B8-4AD1D66DB72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{B76F2A7A-6A7D-4641-85A5-DBCD512AEC84}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C54-490F-A1B8-4AD1D66DB7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CC54-490F-A1B8-4AD1D66DB722}"/>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{015FA160-76EF-417D-819E-B67A6EEFBA8E}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76A-46BF-81F0-A3FC2CD7F7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{7F77F00C-BC89-4DB9-9FE3-ABAF64E5C9AB}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6A-46BF-81F0-A3FC2CD7F7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{0BC894F6-7609-4CCE-AEFE-0FAB5D301E5C}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6A-46BF-81F0-A3FC2CD7F7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{F0507973-2E15-460F-BB06-5875258CD2D2}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6A-46BF-81F0-A3FC2CD7F7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{534EC3BB-1BFB-4A7F-BB25-98ABA76458AE}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6A-46BF-81F0-A3FC2CD7F7A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{FD97B277-21E8-409C-9AFC-BEEC3F45BC5F}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76A-46BF-81F0-A3FC2CD7F7A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{7F317AD8-FED3-46A9-9D81-7AEDD5A41718}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76A-46BF-81F0-A3FC2CD7F7A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{07E22BAC-274D-46C9-AB07-B436DF7E01ED}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76A-46BF-81F0-A3FC2CD7F7A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{522F1FD8-2FF1-4BB2-B8F0-4B7D468AABE3}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76A-46BF-81F0-A3FC2CD7F7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10.199999999999999</c:v>
                </c:pt>
                <c:pt idx="16">
                  <c:v>11.3</c:v>
                </c:pt>
                <c:pt idx="24">
                  <c:v>12.3</c:v>
                </c:pt>
                <c:pt idx="32">
                  <c:v>12.4</c:v>
                </c:pt>
              </c:numCache>
            </c:numRef>
          </c:xVal>
          <c:yVal>
            <c:numRef>
              <c:f>公会計指標分析・財政指標組合せ分析表!$BP$73:$DC$73</c:f>
              <c:numCache>
                <c:formatCode>#,##0.0;"▲ "#,##0.0</c:formatCode>
                <c:ptCount val="40"/>
                <c:pt idx="0">
                  <c:v>79.3</c:v>
                </c:pt>
                <c:pt idx="8">
                  <c:v>82</c:v>
                </c:pt>
                <c:pt idx="16">
                  <c:v>68.099999999999994</c:v>
                </c:pt>
                <c:pt idx="24">
                  <c:v>62.3</c:v>
                </c:pt>
                <c:pt idx="32">
                  <c:v>34.799999999999997</c:v>
                </c:pt>
              </c:numCache>
            </c:numRef>
          </c:yVal>
          <c:smooth val="0"/>
          <c:extLst>
            <c:ext xmlns:c16="http://schemas.microsoft.com/office/drawing/2014/chart" uri="{C3380CC4-5D6E-409C-BE32-E72D297353CC}">
              <c16:uniqueId val="{00000009-B76A-46BF-81F0-A3FC2CD7F7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{8CA94FC0-CEF1-4712-804B-A4C4268192CC}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76A-46BF-81F0-A3FC2CD7F7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{6C59418B-EAAD-47FB-9FDD-6690FAA092EC}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6A-46BF-81F0-A3FC2CD7F7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{BB46A0C2-544A-46FB-8C5F-16FEF078B983}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6A-46BF-81F0-A3FC2CD7F7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{4CC0CDE6-C5BC-4403-A9D8-50BE66038852}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6A-46BF-81F0-A3FC2CD7F7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{5D154DDE-3621-4D83-8AC3-D391E9B10902}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6A-46BF-81F0-A3FC2CD7F7A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{160A6BFC-BBFE-4205-86E5-5EFFB0E1FF58}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76A-46BF-81F0-A3FC2CD7F7AF}"/>
                </c:ext>
              </c:extLst>
            </c:dLbl>
            <c:dLbl>
              <c:idx val="16"/>
              <c:layout>
                <c:manualLayout>
                  <c:x val="-2.7447958306913347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{D6A325FB-D47C-4520-B960-57B9EFDC0BB5}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76A-46BF-81F0-A3FC2CD7F7AF}"/>
                </c:ext>
              </c:extLst>
            </c:dLbl>
            <c:dLbl>
              <c:idx val="24"/>
              <c:layout>
                <c:manualLayout>
                  <c:x val="-3.5948024931307949E-2"/>
                  <c:y val="-7.195013106999290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{690811B9-ABB8-4D0D-91AB-D5497CA3C0CE}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76A-46BF-81F0-A3FC2CD7F7AF}"/>
                </c:ext>
              </c:extLst>
            </c:dLbl>
            <c:dLbl>
              <c:idx val="32"/>
              <c:layout>
                <c:manualLayout>
                  <c:x val="-3.1697991619110633E-2"/>
                  <c:y val="-5.288316310559508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{6259CA36-4143-47A3-B980-3C2A88CC3227}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76A-46BF-81F0-A3FC2CD7F7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B76A-46BF-81F0-A3FC2CD7F7AF}"/>
            </c:ext>
          </c:extLst>
        </c:ser>
        <c:dLbls>
          <c:showLegendKey val="0"/>
          <c:showVal val="1"/>
          <c:showCatName val="0"/>
          <c:showSerName val="0"/>
          <c:showPercent val="0"/>
          <c:showBubbleSize val="0"/>
        </c:dLbls>
        <c:axId val="84219776"/>
        <c:axId val="84234240"/>
      </c:scatterChart>
      <c:valAx>
        <c:axId val="84219776"/>
        <c:scaling>
          <c:orientation val="minMax"/>
          <c:max val="12.7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償還は平成２８年度がピークで今年度の元利償還金等は３，６００万円の減となった。実質公債比率は３か年の平均となっているため、今年度は昨年度より０．１％上がる結果となっているが、次年度以降は改善していく見込み。</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今後も新規発行債の抑制を図り、適正な管理を行い、健全な財政運営に努める。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と比較して４億４，９００万円の減、逆に充当可能財源等は基金の積み立てにより３億９，４００万円増したため、将来負担比率の分子としては、△７７．８％８億４，２００万円の減となったことにより、将来負担比率は２７．５％改善した。</a:t>
          </a:r>
        </a:p>
        <a:p>
          <a:r>
            <a:rPr kumimoji="1" lang="ja-JP" altLang="en-US" sz="1400">
              <a:latin typeface="ＭＳ ゴシック" pitchFamily="49" charset="-128"/>
              <a:ea typeface="ＭＳ ゴシック" pitchFamily="49" charset="-128"/>
            </a:rPr>
            <a:t>　今後も新規発行債を抑制し、将来を見据えた財政運営に努める。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年度の基金取り崩しはなく、契約差金やふるさと納税により基金全体としては４億２６百万円増となった。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近年は積立てることができ基金を増することができたが、今後は中期的に減少していく見込み。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産業振興基金：産業の振興の経費に充てるため。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ふるさと創生基金：自ら考え、自ら行う地域づくりのため。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人材育成基金：材を育成するための事業に要する経費に充てるため。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社会福祉推進基金：社会福祉の推進の経費に充てるため。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教育振興基金：小中学校の教育環境整備の経費に充てるため。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町立図書館基金：図書館の蔵書整備のため。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公共施設整備基金：新クリーンセンター建設事業の財源とするため７９百万円積立てたことにより増加。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ふるさと創生基金：ふるさと納税による寄付金を積立てたことによる増加。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公共施設整備基金：平成３６年度供用開始予定の新クリーンセンター建設事業のため、６億円程度積立予定。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ふるさと創生基金：地域づくり事業の財源とするため、減少していく見込み。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産業振興基金：農業・漁業・観光・商工等の事業へ充当予定。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投資的事業等の契約差金を積立てたため２億３千万円増加。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一般会計の年度予算総額が７０億円強のため、その約２０％の１４億円積立てるよう努める。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平成１８年度以降増減なし。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短期的には取り崩し予定はないが、長期的には取り崩す場面を想定し積み立てておくこととしている。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7,560
7,458
72.23
8,116,254
7,974,153
108,117
3,594,779
7,065,334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起債抑制により、類似団体と比較しても短くなっている。今後も起債抑制を図り健全な財政運営に努める。</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7" name="テキスト ボックス 6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69" name="テキスト ボックス 6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1" name="テキスト ボックス 7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3" name="テキスト ボックス 7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77" name="直線コネクタ 76"/>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80"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81" name="直線コネクタ 80"/>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82"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83" name="フローチャート: 判断 82"/>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89" name="楕円 88"/>
        <xdr:cNvSpPr/>
      </xdr:nvSpPr>
      <xdr:spPr>
        <a:xfrm>
          <a:off x="1474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89552</xdr:rowOff>
    </xdr:from>
    <xdr:ext cx="340478" cy="259045"/>
    <xdr:sp macro="" textlink="">
      <xdr:nvSpPr>
        <xdr:cNvPr id="90" name="債務償還可能年数該当値テキスト"/>
        <xdr:cNvSpPr txBox="1"/>
      </xdr:nvSpPr>
      <xdr:spPr>
        <a:xfrm>
          <a:off x="14846300" y="6176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7,560
7,458
72.23
8,116,254
7,974,153
108,117
3,594,779
7,065,334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7,560
7,458
72.23
8,116,254
7,974,153
108,117
3,594,779
7,065,334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7,560
7,458
72.23
8,116,254
7,974,153
108,117
3,594,779
7,065,334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は昨年とほぼ同額。基準財政収入額における町税は徴収率が０．９％上がったことなどにより１，８００万円増、逆に交付金関連は２，４００万円減であったことにより財政力指数は前年度と同水準となった。</a:t>
          </a:r>
        </a:p>
        <a:p>
          <a:r>
            <a:rPr kumimoji="1" lang="ja-JP" altLang="en-US" sz="1300">
              <a:latin typeface="ＭＳ Ｐゴシック" panose="020B0600070205080204" pitchFamily="50" charset="-128"/>
              <a:ea typeface="ＭＳ Ｐゴシック" panose="020B0600070205080204" pitchFamily="50" charset="-128"/>
            </a:rPr>
            <a:t>　今後も固定資産の評価替えやたばこの消費本数減による税収減が見込まれ、厳しい状況が予想されるが、自主財源の確保に努めるとともに、歳出削減により、財政の健全化を図る。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xdr:cNvCxnSpPr/>
      </xdr:nvCxnSpPr>
      <xdr:spPr>
        <a:xfrm flipV="1">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の分子は公営企業会計操出金及び国民健康保険特別会計繰出金等の減により４２．４％２億２，７００万円減少、分母においても臨時財政対策債、自動車取得税交付金、地方消費税の増収により、０．４％１，２００万円増加したため、前年度より４．１％改善され類似団体を大きく上回る結果となった。</a:t>
          </a:r>
        </a:p>
        <a:p>
          <a:r>
            <a:rPr kumimoji="1" lang="ja-JP" altLang="en-US" sz="1300">
              <a:latin typeface="ＭＳ Ｐゴシック" panose="020B0600070205080204" pitchFamily="50" charset="-128"/>
              <a:ea typeface="ＭＳ Ｐゴシック" panose="020B0600070205080204" pitchFamily="50" charset="-128"/>
            </a:rPr>
            <a:t>　今後も厳しい経営状況にある公営企業への操出金等により大きく左右されるが、維持補修費、物件費の削減を図り、現水準を保つよう努める。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150495</xdr:rowOff>
    </xdr:from>
    <xdr:to>
      <xdr:col>23</xdr:col>
      <xdr:colOff>133350</xdr:colOff>
      <xdr:row>64</xdr:row>
      <xdr:rowOff>143933</xdr:rowOff>
    </xdr:to>
    <xdr:cxnSp macro="">
      <xdr:nvCxnSpPr>
        <xdr:cNvPr id="133" name="直線コネクタ 132"/>
        <xdr:cNvCxnSpPr/>
      </xdr:nvCxnSpPr>
      <xdr:spPr>
        <a:xfrm flipV="1">
          <a:off x="4114800" y="10951845"/>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65</xdr:row>
      <xdr:rowOff>20744</xdr:rowOff>
    </xdr:to>
    <xdr:cxnSp macro="">
      <xdr:nvCxnSpPr>
        <xdr:cNvPr id="136" name="直線コネクタ 135"/>
        <xdr:cNvCxnSpPr/>
      </xdr:nvCxnSpPr>
      <xdr:spPr>
        <a:xfrm flipV="1">
          <a:off x="3225800" y="111167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20744</xdr:rowOff>
    </xdr:from>
    <xdr:to>
      <xdr:col>15</xdr:col>
      <xdr:colOff>82550</xdr:colOff>
      <xdr:row>65</xdr:row>
      <xdr:rowOff>109220</xdr:rowOff>
    </xdr:to>
    <xdr:cxnSp macro="">
      <xdr:nvCxnSpPr>
        <xdr:cNvPr id="139" name="直線コネクタ 138"/>
        <xdr:cNvCxnSpPr/>
      </xdr:nvCxnSpPr>
      <xdr:spPr>
        <a:xfrm flipV="1">
          <a:off x="2336800" y="111649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8679</xdr:rowOff>
    </xdr:from>
    <xdr:to>
      <xdr:col>11</xdr:col>
      <xdr:colOff>31750</xdr:colOff>
      <xdr:row>65</xdr:row>
      <xdr:rowOff>109220</xdr:rowOff>
    </xdr:to>
    <xdr:cxnSp macro="">
      <xdr:nvCxnSpPr>
        <xdr:cNvPr id="142" name="直線コネクタ 141"/>
        <xdr:cNvCxnSpPr/>
      </xdr:nvCxnSpPr>
      <xdr:spPr>
        <a:xfrm>
          <a:off x="1447800" y="1115292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52" name="楕円 151"/>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116222</xdr:rowOff>
    </xdr:from>
    <xdr:ext cx="762000" cy="259045"/>
    <xdr:sp macro="" textlink="">
      <xdr:nvSpPr>
        <xdr:cNvPr id="153" name="財政構造の弾力性該当値テキスト"/>
        <xdr:cNvSpPr txBox="1"/>
      </xdr:nvSpPr>
      <xdr:spPr>
        <a:xfrm>
          <a:off x="50419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4" name="楕円 153"/>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33460</xdr:rowOff>
    </xdr:from>
    <xdr:ext cx="736600" cy="259045"/>
    <xdr:sp macro="" textlink="">
      <xdr:nvSpPr>
        <xdr:cNvPr id="155" name="テキスト ボックス 154"/>
        <xdr:cNvSpPr txBox="1"/>
      </xdr:nvSpPr>
      <xdr:spPr>
        <a:xfrm>
          <a:off x="3733800" y="1083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6" name="楕円 155"/>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57" name="テキスト ボックス 156"/>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8" name="楕円 157"/>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9" name="テキスト ボックス 158"/>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60" name="楕円 159"/>
        <xdr:cNvSpPr/>
      </xdr:nvSpPr>
      <xdr:spPr>
        <a:xfrm>
          <a:off x="1397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61" name="テキスト ボックス 160"/>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[362,429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のは地理的要因により島内各所に点在する保育所を直営しているほか、空港消防業務を受託しているため、人件費が多いことやごみ処理等に係る物件費、維持補修費が大きく影響している。</a:t>
          </a:r>
        </a:p>
        <a:p>
          <a:r>
            <a:rPr kumimoji="1" lang="ja-JP" altLang="en-US" sz="1300">
              <a:latin typeface="ＭＳ Ｐゴシック" panose="020B0600070205080204" pitchFamily="50" charset="-128"/>
              <a:ea typeface="ＭＳ Ｐゴシック" panose="020B0600070205080204" pitchFamily="50" charset="-128"/>
            </a:rPr>
            <a:t>　今後も人口減少によりさらなる悪化が見込まれるが、既存施設の長寿命化や更新時期などを考え、維持管理費等の抑制をはじめ、ごみの減量化のほか、特別職及び旅費の改正を図り削減に努める。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71165</xdr:rowOff>
    </xdr:from>
    <xdr:to>
      <xdr:col>23</xdr:col>
      <xdr:colOff>133350</xdr:colOff>
      <xdr:row>86</xdr:row>
      <xdr:rowOff>111368</xdr:rowOff>
    </xdr:to>
    <xdr:cxnSp macro="">
      <xdr:nvCxnSpPr>
        <xdr:cNvPr id="196" name="直線コネクタ 195"/>
        <xdr:cNvCxnSpPr/>
      </xdr:nvCxnSpPr>
      <xdr:spPr>
        <a:xfrm>
          <a:off x="4114800" y="14815865"/>
          <a:ext cx="838200" cy="4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53887</xdr:rowOff>
    </xdr:from>
    <xdr:to>
      <xdr:col>19</xdr:col>
      <xdr:colOff>133350</xdr:colOff>
      <xdr:row>86</xdr:row>
      <xdr:rowOff>71165</xdr:rowOff>
    </xdr:to>
    <xdr:cxnSp macro="">
      <xdr:nvCxnSpPr>
        <xdr:cNvPr id="199" name="直線コネクタ 198"/>
        <xdr:cNvCxnSpPr/>
      </xdr:nvCxnSpPr>
      <xdr:spPr>
        <a:xfrm>
          <a:off x="3225800" y="14798587"/>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7553</xdr:rowOff>
    </xdr:from>
    <xdr:to>
      <xdr:col>15</xdr:col>
      <xdr:colOff>82550</xdr:colOff>
      <xdr:row>86</xdr:row>
      <xdr:rowOff>53887</xdr:rowOff>
    </xdr:to>
    <xdr:cxnSp macro="">
      <xdr:nvCxnSpPr>
        <xdr:cNvPr id="202" name="直線コネクタ 201"/>
        <xdr:cNvCxnSpPr/>
      </xdr:nvCxnSpPr>
      <xdr:spPr>
        <a:xfrm>
          <a:off x="2336800" y="14752253"/>
          <a:ext cx="889000" cy="4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150289</xdr:rowOff>
    </xdr:from>
    <xdr:to>
      <xdr:col>11</xdr:col>
      <xdr:colOff>31750</xdr:colOff>
      <xdr:row>86</xdr:row>
      <xdr:rowOff>7553</xdr:rowOff>
    </xdr:to>
    <xdr:cxnSp macro="">
      <xdr:nvCxnSpPr>
        <xdr:cNvPr id="205" name="直線コネクタ 204"/>
        <xdr:cNvCxnSpPr/>
      </xdr:nvCxnSpPr>
      <xdr:spPr>
        <a:xfrm>
          <a:off x="1447800" y="14723539"/>
          <a:ext cx="8890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7" name="テキスト ボックス 206"/>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9" name="テキスト ボックス 208"/>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60568</xdr:rowOff>
    </xdr:from>
    <xdr:to>
      <xdr:col>23</xdr:col>
      <xdr:colOff>184150</xdr:colOff>
      <xdr:row>86</xdr:row>
      <xdr:rowOff>162168</xdr:rowOff>
    </xdr:to>
    <xdr:sp macro="" textlink="">
      <xdr:nvSpPr>
        <xdr:cNvPr id="215" name="楕円 214"/>
        <xdr:cNvSpPr/>
      </xdr:nvSpPr>
      <xdr:spPr>
        <a:xfrm>
          <a:off x="4902200" y="1480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32645</xdr:rowOff>
    </xdr:from>
    <xdr:ext cx="762000" cy="259045"/>
    <xdr:sp macro="" textlink="">
      <xdr:nvSpPr>
        <xdr:cNvPr id="216" name="人件費・物件費等の状況該当値テキスト"/>
        <xdr:cNvSpPr txBox="1"/>
      </xdr:nvSpPr>
      <xdr:spPr>
        <a:xfrm>
          <a:off x="5041900" y="1477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20365</xdr:rowOff>
    </xdr:from>
    <xdr:to>
      <xdr:col>19</xdr:col>
      <xdr:colOff>184150</xdr:colOff>
      <xdr:row>86</xdr:row>
      <xdr:rowOff>121965</xdr:rowOff>
    </xdr:to>
    <xdr:sp macro="" textlink="">
      <xdr:nvSpPr>
        <xdr:cNvPr id="217" name="楕円 216"/>
        <xdr:cNvSpPr/>
      </xdr:nvSpPr>
      <xdr:spPr>
        <a:xfrm>
          <a:off x="4064000" y="147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106742</xdr:rowOff>
    </xdr:from>
    <xdr:ext cx="736600" cy="259045"/>
    <xdr:sp macro="" textlink="">
      <xdr:nvSpPr>
        <xdr:cNvPr id="218" name="テキスト ボックス 217"/>
        <xdr:cNvSpPr txBox="1"/>
      </xdr:nvSpPr>
      <xdr:spPr>
        <a:xfrm>
          <a:off x="3733800" y="1485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3087</xdr:rowOff>
    </xdr:from>
    <xdr:to>
      <xdr:col>15</xdr:col>
      <xdr:colOff>133350</xdr:colOff>
      <xdr:row>86</xdr:row>
      <xdr:rowOff>104687</xdr:rowOff>
    </xdr:to>
    <xdr:sp macro="" textlink="">
      <xdr:nvSpPr>
        <xdr:cNvPr id="219" name="楕円 218"/>
        <xdr:cNvSpPr/>
      </xdr:nvSpPr>
      <xdr:spPr>
        <a:xfrm>
          <a:off x="3175000" y="1474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89464</xdr:rowOff>
    </xdr:from>
    <xdr:ext cx="762000" cy="259045"/>
    <xdr:sp macro="" textlink="">
      <xdr:nvSpPr>
        <xdr:cNvPr id="220" name="テキスト ボックス 219"/>
        <xdr:cNvSpPr txBox="1"/>
      </xdr:nvSpPr>
      <xdr:spPr>
        <a:xfrm>
          <a:off x="2844800" y="1483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128203</xdr:rowOff>
    </xdr:from>
    <xdr:to>
      <xdr:col>11</xdr:col>
      <xdr:colOff>82550</xdr:colOff>
      <xdr:row>86</xdr:row>
      <xdr:rowOff>58353</xdr:rowOff>
    </xdr:to>
    <xdr:sp macro="" textlink="">
      <xdr:nvSpPr>
        <xdr:cNvPr id="221" name="楕円 220"/>
        <xdr:cNvSpPr/>
      </xdr:nvSpPr>
      <xdr:spPr>
        <a:xfrm>
          <a:off x="2286000" y="147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43130</xdr:rowOff>
    </xdr:from>
    <xdr:ext cx="762000" cy="259045"/>
    <xdr:sp macro="" textlink="">
      <xdr:nvSpPr>
        <xdr:cNvPr id="222" name="テキスト ボックス 221"/>
        <xdr:cNvSpPr txBox="1"/>
      </xdr:nvSpPr>
      <xdr:spPr>
        <a:xfrm>
          <a:off x="1955800" y="1478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99489</xdr:rowOff>
    </xdr:from>
    <xdr:to>
      <xdr:col>7</xdr:col>
      <xdr:colOff>31750</xdr:colOff>
      <xdr:row>86</xdr:row>
      <xdr:rowOff>29639</xdr:rowOff>
    </xdr:to>
    <xdr:sp macro="" textlink="">
      <xdr:nvSpPr>
        <xdr:cNvPr id="223" name="楕円 222"/>
        <xdr:cNvSpPr/>
      </xdr:nvSpPr>
      <xdr:spPr>
        <a:xfrm>
          <a:off x="1397000" y="146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14416</xdr:rowOff>
    </xdr:from>
    <xdr:ext cx="762000" cy="259045"/>
    <xdr:sp macro="" textlink="">
      <xdr:nvSpPr>
        <xdr:cNvPr id="224" name="テキスト ボックス 223"/>
        <xdr:cNvSpPr txBox="1"/>
      </xdr:nvSpPr>
      <xdr:spPr>
        <a:xfrm>
          <a:off x="1066800" y="147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より水準を維持しており、全国市平均をはじめ、全国町村平均、類似団体平均を大きく下回っており、給与水準は高くない。国を基準としているが、昇格に必要な年限を長くしているほか、管理職の昇給を抑えることで給与の適正化に努め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今後も引き続き、定員管理も含め、抑制を図る。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142118</xdr:rowOff>
    </xdr:from>
    <xdr:to>
      <xdr:col>81</xdr:col>
      <xdr:colOff>44450</xdr:colOff>
      <xdr:row>80</xdr:row>
      <xdr:rowOff>142118</xdr:rowOff>
    </xdr:to>
    <xdr:cxnSp macro="">
      <xdr:nvCxnSpPr>
        <xdr:cNvPr id="260" name="直線コネクタ 259"/>
        <xdr:cNvCxnSpPr/>
      </xdr:nvCxnSpPr>
      <xdr:spPr>
        <a:xfrm>
          <a:off x="16179800" y="138581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142118</xdr:rowOff>
    </xdr:from>
    <xdr:to>
      <xdr:col>77</xdr:col>
      <xdr:colOff>44450</xdr:colOff>
      <xdr:row>82</xdr:row>
      <xdr:rowOff>40518</xdr:rowOff>
    </xdr:to>
    <xdr:cxnSp macro="">
      <xdr:nvCxnSpPr>
        <xdr:cNvPr id="263" name="直線コネクタ 262"/>
        <xdr:cNvCxnSpPr/>
      </xdr:nvCxnSpPr>
      <xdr:spPr>
        <a:xfrm flipV="1">
          <a:off x="15290800" y="1385811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73177</xdr:rowOff>
    </xdr:from>
    <xdr:to>
      <xdr:col>72</xdr:col>
      <xdr:colOff>203200</xdr:colOff>
      <xdr:row>82</xdr:row>
      <xdr:rowOff>40518</xdr:rowOff>
    </xdr:to>
    <xdr:cxnSp macro="">
      <xdr:nvCxnSpPr>
        <xdr:cNvPr id="266" name="直線コネクタ 265"/>
        <xdr:cNvCxnSpPr/>
      </xdr:nvCxnSpPr>
      <xdr:spPr>
        <a:xfrm>
          <a:off x="14401800" y="13789177"/>
          <a:ext cx="889000" cy="3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73177</xdr:rowOff>
    </xdr:from>
    <xdr:to>
      <xdr:col>68</xdr:col>
      <xdr:colOff>152400</xdr:colOff>
      <xdr:row>81</xdr:row>
      <xdr:rowOff>51102</xdr:rowOff>
    </xdr:to>
    <xdr:cxnSp macro="">
      <xdr:nvCxnSpPr>
        <xdr:cNvPr id="269" name="直線コネクタ 268"/>
        <xdr:cNvCxnSpPr/>
      </xdr:nvCxnSpPr>
      <xdr:spPr>
        <a:xfrm flipV="1">
          <a:off x="13512800" y="13789177"/>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91318</xdr:rowOff>
    </xdr:from>
    <xdr:to>
      <xdr:col>81</xdr:col>
      <xdr:colOff>95250</xdr:colOff>
      <xdr:row>81</xdr:row>
      <xdr:rowOff>21468</xdr:rowOff>
    </xdr:to>
    <xdr:sp macro="" textlink="">
      <xdr:nvSpPr>
        <xdr:cNvPr id="279" name="楕円 278"/>
        <xdr:cNvSpPr/>
      </xdr:nvSpPr>
      <xdr:spPr>
        <a:xfrm>
          <a:off x="16967200" y="138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12595</xdr:rowOff>
    </xdr:from>
    <xdr:ext cx="762000" cy="259045"/>
    <xdr:sp macro="" textlink="">
      <xdr:nvSpPr>
        <xdr:cNvPr id="280" name="給与水準   （国との比較）該当値テキスト"/>
        <xdr:cNvSpPr txBox="1"/>
      </xdr:nvSpPr>
      <xdr:spPr>
        <a:xfrm>
          <a:off x="17106900" y="1372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91318</xdr:rowOff>
    </xdr:from>
    <xdr:to>
      <xdr:col>77</xdr:col>
      <xdr:colOff>95250</xdr:colOff>
      <xdr:row>81</xdr:row>
      <xdr:rowOff>21468</xdr:rowOff>
    </xdr:to>
    <xdr:sp macro="" textlink="">
      <xdr:nvSpPr>
        <xdr:cNvPr id="281" name="楕円 280"/>
        <xdr:cNvSpPr/>
      </xdr:nvSpPr>
      <xdr:spPr>
        <a:xfrm>
          <a:off x="16129000" y="138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31645</xdr:rowOff>
    </xdr:from>
    <xdr:ext cx="736600" cy="259045"/>
    <xdr:sp macro="" textlink="">
      <xdr:nvSpPr>
        <xdr:cNvPr id="282" name="テキスト ボックス 281"/>
        <xdr:cNvSpPr txBox="1"/>
      </xdr:nvSpPr>
      <xdr:spPr>
        <a:xfrm>
          <a:off x="15798800" y="13576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161168</xdr:rowOff>
    </xdr:from>
    <xdr:to>
      <xdr:col>73</xdr:col>
      <xdr:colOff>44450</xdr:colOff>
      <xdr:row>82</xdr:row>
      <xdr:rowOff>91318</xdr:rowOff>
    </xdr:to>
    <xdr:sp macro="" textlink="">
      <xdr:nvSpPr>
        <xdr:cNvPr id="283" name="楕円 282"/>
        <xdr:cNvSpPr/>
      </xdr:nvSpPr>
      <xdr:spPr>
        <a:xfrm>
          <a:off x="15240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101495</xdr:rowOff>
    </xdr:from>
    <xdr:ext cx="762000" cy="259045"/>
    <xdr:sp macro="" textlink="">
      <xdr:nvSpPr>
        <xdr:cNvPr id="284" name="テキスト ボックス 283"/>
        <xdr:cNvSpPr txBox="1"/>
      </xdr:nvSpPr>
      <xdr:spPr>
        <a:xfrm>
          <a:off x="14909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22377</xdr:rowOff>
    </xdr:from>
    <xdr:to>
      <xdr:col>68</xdr:col>
      <xdr:colOff>203200</xdr:colOff>
      <xdr:row>80</xdr:row>
      <xdr:rowOff>123977</xdr:rowOff>
    </xdr:to>
    <xdr:sp macro="" textlink="">
      <xdr:nvSpPr>
        <xdr:cNvPr id="285" name="楕円 284"/>
        <xdr:cNvSpPr/>
      </xdr:nvSpPr>
      <xdr:spPr>
        <a:xfrm>
          <a:off x="14351000" y="137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134154</xdr:rowOff>
    </xdr:from>
    <xdr:ext cx="762000" cy="259045"/>
    <xdr:sp macro="" textlink="">
      <xdr:nvSpPr>
        <xdr:cNvPr id="286" name="テキスト ボックス 285"/>
        <xdr:cNvSpPr txBox="1"/>
      </xdr:nvSpPr>
      <xdr:spPr>
        <a:xfrm>
          <a:off x="14020800" y="1350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302</xdr:rowOff>
    </xdr:from>
    <xdr:to>
      <xdr:col>64</xdr:col>
      <xdr:colOff>152400</xdr:colOff>
      <xdr:row>81</xdr:row>
      <xdr:rowOff>101902</xdr:rowOff>
    </xdr:to>
    <xdr:sp macro="" textlink="">
      <xdr:nvSpPr>
        <xdr:cNvPr id="287" name="楕円 286"/>
        <xdr:cNvSpPr/>
      </xdr:nvSpPr>
      <xdr:spPr>
        <a:xfrm>
          <a:off x="13462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112079</xdr:rowOff>
    </xdr:from>
    <xdr:ext cx="762000" cy="259045"/>
    <xdr:sp macro="" textlink="">
      <xdr:nvSpPr>
        <xdr:cNvPr id="288" name="テキスト ボックス 287"/>
        <xdr:cNvSpPr txBox="1"/>
      </xdr:nvSpPr>
      <xdr:spPr>
        <a:xfrm>
          <a:off x="13131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全国、類似団体の平均を大きく上回っている。要因は保育所の直営や消防業務において消防救急業務のほか、空港消防業務を受託していることなどがある。今後、人口減少に伴い割合は上がっていくが、事務の効率化を図りつつ、多様な行政需要に対応できる組織へ再編を進め、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15791</xdr:rowOff>
    </xdr:from>
    <xdr:to>
      <xdr:col>81</xdr:col>
      <xdr:colOff>44450</xdr:colOff>
      <xdr:row>66</xdr:row>
      <xdr:rowOff>49572</xdr:rowOff>
    </xdr:to>
    <xdr:cxnSp macro="">
      <xdr:nvCxnSpPr>
        <xdr:cNvPr id="323" name="直線コネクタ 322"/>
        <xdr:cNvCxnSpPr/>
      </xdr:nvCxnSpPr>
      <xdr:spPr>
        <a:xfrm>
          <a:off x="16179800" y="11331491"/>
          <a:ext cx="8382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15791</xdr:rowOff>
    </xdr:from>
    <xdr:to>
      <xdr:col>77</xdr:col>
      <xdr:colOff>44450</xdr:colOff>
      <xdr:row>66</xdr:row>
      <xdr:rowOff>18204</xdr:rowOff>
    </xdr:to>
    <xdr:cxnSp macro="">
      <xdr:nvCxnSpPr>
        <xdr:cNvPr id="326" name="直線コネクタ 325"/>
        <xdr:cNvCxnSpPr/>
      </xdr:nvCxnSpPr>
      <xdr:spPr>
        <a:xfrm flipV="1">
          <a:off x="15290800" y="1133149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170349</xdr:rowOff>
    </xdr:from>
    <xdr:to>
      <xdr:col>72</xdr:col>
      <xdr:colOff>203200</xdr:colOff>
      <xdr:row>66</xdr:row>
      <xdr:rowOff>18204</xdr:rowOff>
    </xdr:to>
    <xdr:cxnSp macro="">
      <xdr:nvCxnSpPr>
        <xdr:cNvPr id="329" name="直線コネクタ 328"/>
        <xdr:cNvCxnSpPr/>
      </xdr:nvCxnSpPr>
      <xdr:spPr>
        <a:xfrm>
          <a:off x="14401800" y="11314599"/>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130132</xdr:rowOff>
    </xdr:from>
    <xdr:to>
      <xdr:col>68</xdr:col>
      <xdr:colOff>152400</xdr:colOff>
      <xdr:row>65</xdr:row>
      <xdr:rowOff>170349</xdr:rowOff>
    </xdr:to>
    <xdr:cxnSp macro="">
      <xdr:nvCxnSpPr>
        <xdr:cNvPr id="332" name="直線コネクタ 331"/>
        <xdr:cNvCxnSpPr/>
      </xdr:nvCxnSpPr>
      <xdr:spPr>
        <a:xfrm>
          <a:off x="13512800" y="1127438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170222</xdr:rowOff>
    </xdr:from>
    <xdr:to>
      <xdr:col>81</xdr:col>
      <xdr:colOff>95250</xdr:colOff>
      <xdr:row>66</xdr:row>
      <xdr:rowOff>100372</xdr:rowOff>
    </xdr:to>
    <xdr:sp macro="" textlink="">
      <xdr:nvSpPr>
        <xdr:cNvPr id="342" name="楕円 341"/>
        <xdr:cNvSpPr/>
      </xdr:nvSpPr>
      <xdr:spPr>
        <a:xfrm>
          <a:off x="16967200" y="1131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66099</xdr:rowOff>
    </xdr:from>
    <xdr:ext cx="762000" cy="259045"/>
    <xdr:sp macro="" textlink="">
      <xdr:nvSpPr>
        <xdr:cNvPr id="343" name="定員管理の状況該当値テキスト"/>
        <xdr:cNvSpPr txBox="1"/>
      </xdr:nvSpPr>
      <xdr:spPr>
        <a:xfrm>
          <a:off x="17106900" y="112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136441</xdr:rowOff>
    </xdr:from>
    <xdr:to>
      <xdr:col>77</xdr:col>
      <xdr:colOff>95250</xdr:colOff>
      <xdr:row>66</xdr:row>
      <xdr:rowOff>66591</xdr:rowOff>
    </xdr:to>
    <xdr:sp macro="" textlink="">
      <xdr:nvSpPr>
        <xdr:cNvPr id="344" name="楕円 343"/>
        <xdr:cNvSpPr/>
      </xdr:nvSpPr>
      <xdr:spPr>
        <a:xfrm>
          <a:off x="16129000" y="112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51368</xdr:rowOff>
    </xdr:from>
    <xdr:ext cx="736600" cy="259045"/>
    <xdr:sp macro="" textlink="">
      <xdr:nvSpPr>
        <xdr:cNvPr id="345" name="テキスト ボックス 344"/>
        <xdr:cNvSpPr txBox="1"/>
      </xdr:nvSpPr>
      <xdr:spPr>
        <a:xfrm>
          <a:off x="15798800" y="1136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138854</xdr:rowOff>
    </xdr:from>
    <xdr:to>
      <xdr:col>73</xdr:col>
      <xdr:colOff>44450</xdr:colOff>
      <xdr:row>66</xdr:row>
      <xdr:rowOff>69004</xdr:rowOff>
    </xdr:to>
    <xdr:sp macro="" textlink="">
      <xdr:nvSpPr>
        <xdr:cNvPr id="346" name="楕円 345"/>
        <xdr:cNvSpPr/>
      </xdr:nvSpPr>
      <xdr:spPr>
        <a:xfrm>
          <a:off x="15240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53781</xdr:rowOff>
    </xdr:from>
    <xdr:ext cx="762000" cy="259045"/>
    <xdr:sp macro="" textlink="">
      <xdr:nvSpPr>
        <xdr:cNvPr id="347" name="テキスト ボックス 346"/>
        <xdr:cNvSpPr txBox="1"/>
      </xdr:nvSpPr>
      <xdr:spPr>
        <a:xfrm>
          <a:off x="14909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119549</xdr:rowOff>
    </xdr:from>
    <xdr:to>
      <xdr:col>68</xdr:col>
      <xdr:colOff>203200</xdr:colOff>
      <xdr:row>66</xdr:row>
      <xdr:rowOff>49699</xdr:rowOff>
    </xdr:to>
    <xdr:sp macro="" textlink="">
      <xdr:nvSpPr>
        <xdr:cNvPr id="348" name="楕円 347"/>
        <xdr:cNvSpPr/>
      </xdr:nvSpPr>
      <xdr:spPr>
        <a:xfrm>
          <a:off x="14351000" y="112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34476</xdr:rowOff>
    </xdr:from>
    <xdr:ext cx="762000" cy="259045"/>
    <xdr:sp macro="" textlink="">
      <xdr:nvSpPr>
        <xdr:cNvPr id="349" name="テキスト ボックス 348"/>
        <xdr:cNvSpPr txBox="1"/>
      </xdr:nvSpPr>
      <xdr:spPr>
        <a:xfrm>
          <a:off x="14020800" y="113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79332</xdr:rowOff>
    </xdr:from>
    <xdr:to>
      <xdr:col>64</xdr:col>
      <xdr:colOff>152400</xdr:colOff>
      <xdr:row>66</xdr:row>
      <xdr:rowOff>9482</xdr:rowOff>
    </xdr:to>
    <xdr:sp macro="" textlink="">
      <xdr:nvSpPr>
        <xdr:cNvPr id="350" name="楕円 349"/>
        <xdr:cNvSpPr/>
      </xdr:nvSpPr>
      <xdr:spPr>
        <a:xfrm>
          <a:off x="13462000" y="112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165709</xdr:rowOff>
    </xdr:from>
    <xdr:ext cx="762000" cy="259045"/>
    <xdr:sp macro="" textlink="">
      <xdr:nvSpPr>
        <xdr:cNvPr id="351" name="テキスト ボックス 350"/>
        <xdr:cNvSpPr txBox="1"/>
      </xdr:nvSpPr>
      <xdr:spPr>
        <a:xfrm>
          <a:off x="13131800" y="1130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平成２７年度より新庁舎建設事業債、汚泥再生処理センター建設事業債の償還が始まったことにより類似団体と比べ大きく上回っている状況。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新規発行債については交付税措置のある起債を優先し、単独の起債を最小限に抑制していくとともに適正な地方債管理を図り、比率増加を最小限に抑えるよう努める。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148590</xdr:rowOff>
    </xdr:to>
    <xdr:cxnSp macro="">
      <xdr:nvCxnSpPr>
        <xdr:cNvPr id="385" name="直線コネクタ 384"/>
        <xdr:cNvCxnSpPr/>
      </xdr:nvCxnSpPr>
      <xdr:spPr>
        <a:xfrm>
          <a:off x="16179800" y="71699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140546</xdr:rowOff>
    </xdr:to>
    <xdr:cxnSp macro="">
      <xdr:nvCxnSpPr>
        <xdr:cNvPr id="388" name="直線コネクタ 387"/>
        <xdr:cNvCxnSpPr/>
      </xdr:nvCxnSpPr>
      <xdr:spPr>
        <a:xfrm>
          <a:off x="15290800" y="70895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60113</xdr:rowOff>
    </xdr:to>
    <xdr:cxnSp macro="">
      <xdr:nvCxnSpPr>
        <xdr:cNvPr id="391" name="直線コネクタ 390"/>
        <xdr:cNvCxnSpPr/>
      </xdr:nvCxnSpPr>
      <xdr:spPr>
        <a:xfrm>
          <a:off x="14401800" y="70010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143087</xdr:rowOff>
    </xdr:to>
    <xdr:cxnSp macro="">
      <xdr:nvCxnSpPr>
        <xdr:cNvPr id="394" name="直線コネクタ 393"/>
        <xdr:cNvCxnSpPr/>
      </xdr:nvCxnSpPr>
      <xdr:spPr>
        <a:xfrm>
          <a:off x="13512800" y="69608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4" name="楕円 403"/>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5"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6" name="楕円 405"/>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7" name="テキスト ボックス 406"/>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8" name="楕円 407"/>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409" name="テキスト ボックス 408"/>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10" name="楕円 409"/>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411" name="テキスト ボックス 410"/>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2" name="楕円 411"/>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13" name="テキスト ボックス 41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１．７％１億１，９００万円減、公営企業債等繰入見込額△１７．８％２億１，７００万円減及び基金を４億３，０００万円積み立てたため、分子となる将来負担額が△４．６％４億４，９００万円減となったため、２７．５％と大きく改善した。</a:t>
          </a:r>
        </a:p>
        <a:p>
          <a:r>
            <a:rPr kumimoji="1" lang="ja-JP" altLang="en-US" sz="1300">
              <a:latin typeface="ＭＳ Ｐゴシック" panose="020B0600070205080204" pitchFamily="50" charset="-128"/>
              <a:ea typeface="ＭＳ Ｐゴシック" panose="020B0600070205080204" pitchFamily="50" charset="-128"/>
            </a:rPr>
            <a:t>　今後も大規模事業が計画されているため、基金の取り崩しや新規発行債が見込まれるが、最小限に抑制することで財政の健全化に努める。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43790</xdr:rowOff>
    </xdr:from>
    <xdr:to>
      <xdr:col>81</xdr:col>
      <xdr:colOff>44450</xdr:colOff>
      <xdr:row>17</xdr:row>
      <xdr:rowOff>137770</xdr:rowOff>
    </xdr:to>
    <xdr:cxnSp macro="">
      <xdr:nvCxnSpPr>
        <xdr:cNvPr id="445" name="直線コネクタ 444"/>
        <xdr:cNvCxnSpPr/>
      </xdr:nvCxnSpPr>
      <xdr:spPr>
        <a:xfrm flipV="1">
          <a:off x="16179800" y="278699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137770</xdr:rowOff>
    </xdr:from>
    <xdr:to>
      <xdr:col>77</xdr:col>
      <xdr:colOff>44450</xdr:colOff>
      <xdr:row>18</xdr:row>
      <xdr:rowOff>22301</xdr:rowOff>
    </xdr:to>
    <xdr:cxnSp macro="">
      <xdr:nvCxnSpPr>
        <xdr:cNvPr id="448" name="直線コネクタ 447"/>
        <xdr:cNvCxnSpPr/>
      </xdr:nvCxnSpPr>
      <xdr:spPr>
        <a:xfrm flipV="1">
          <a:off x="15290800" y="3052420"/>
          <a:ext cx="8890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22301</xdr:rowOff>
    </xdr:from>
    <xdr:to>
      <xdr:col>72</xdr:col>
      <xdr:colOff>203200</xdr:colOff>
      <xdr:row>18</xdr:row>
      <xdr:rowOff>156464</xdr:rowOff>
    </xdr:to>
    <xdr:cxnSp macro="">
      <xdr:nvCxnSpPr>
        <xdr:cNvPr id="451" name="直線コネクタ 450"/>
        <xdr:cNvCxnSpPr/>
      </xdr:nvCxnSpPr>
      <xdr:spPr>
        <a:xfrm flipV="1">
          <a:off x="14401800" y="3108401"/>
          <a:ext cx="889000" cy="1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130404</xdr:rowOff>
    </xdr:from>
    <xdr:to>
      <xdr:col>68</xdr:col>
      <xdr:colOff>152400</xdr:colOff>
      <xdr:row>18</xdr:row>
      <xdr:rowOff>156464</xdr:rowOff>
    </xdr:to>
    <xdr:cxnSp macro="">
      <xdr:nvCxnSpPr>
        <xdr:cNvPr id="454" name="直線コネクタ 453"/>
        <xdr:cNvCxnSpPr/>
      </xdr:nvCxnSpPr>
      <xdr:spPr>
        <a:xfrm>
          <a:off x="13512800" y="3216504"/>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164440</xdr:rowOff>
    </xdr:from>
    <xdr:to>
      <xdr:col>81</xdr:col>
      <xdr:colOff>95250</xdr:colOff>
      <xdr:row>16</xdr:row>
      <xdr:rowOff>94590</xdr:rowOff>
    </xdr:to>
    <xdr:sp macro="" textlink="">
      <xdr:nvSpPr>
        <xdr:cNvPr id="464" name="楕円 463"/>
        <xdr:cNvSpPr/>
      </xdr:nvSpPr>
      <xdr:spPr>
        <a:xfrm>
          <a:off x="16967200" y="27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136517</xdr:rowOff>
    </xdr:from>
    <xdr:ext cx="762000" cy="259045"/>
    <xdr:sp macro="" textlink="">
      <xdr:nvSpPr>
        <xdr:cNvPr id="465" name="将来負担の状況該当値テキスト"/>
        <xdr:cNvSpPr txBox="1"/>
      </xdr:nvSpPr>
      <xdr:spPr>
        <a:xfrm>
          <a:off x="17106900" y="270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86970</xdr:rowOff>
    </xdr:from>
    <xdr:to>
      <xdr:col>77</xdr:col>
      <xdr:colOff>95250</xdr:colOff>
      <xdr:row>18</xdr:row>
      <xdr:rowOff>17120</xdr:rowOff>
    </xdr:to>
    <xdr:sp macro="" textlink="">
      <xdr:nvSpPr>
        <xdr:cNvPr id="466" name="楕円 465"/>
        <xdr:cNvSpPr/>
      </xdr:nvSpPr>
      <xdr:spPr>
        <a:xfrm>
          <a:off x="16129000" y="30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1897</xdr:rowOff>
    </xdr:from>
    <xdr:ext cx="736600" cy="259045"/>
    <xdr:sp macro="" textlink="">
      <xdr:nvSpPr>
        <xdr:cNvPr id="467" name="テキスト ボックス 466"/>
        <xdr:cNvSpPr txBox="1"/>
      </xdr:nvSpPr>
      <xdr:spPr>
        <a:xfrm>
          <a:off x="15798800" y="3087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142951</xdr:rowOff>
    </xdr:from>
    <xdr:to>
      <xdr:col>73</xdr:col>
      <xdr:colOff>44450</xdr:colOff>
      <xdr:row>18</xdr:row>
      <xdr:rowOff>73101</xdr:rowOff>
    </xdr:to>
    <xdr:sp macro="" textlink="">
      <xdr:nvSpPr>
        <xdr:cNvPr id="468" name="楕円 467"/>
        <xdr:cNvSpPr/>
      </xdr:nvSpPr>
      <xdr:spPr>
        <a:xfrm>
          <a:off x="15240000" y="30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57878</xdr:rowOff>
    </xdr:from>
    <xdr:ext cx="762000" cy="259045"/>
    <xdr:sp macro="" textlink="">
      <xdr:nvSpPr>
        <xdr:cNvPr id="469" name="テキスト ボックス 468"/>
        <xdr:cNvSpPr txBox="1"/>
      </xdr:nvSpPr>
      <xdr:spPr>
        <a:xfrm>
          <a:off x="14909800" y="314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105664</xdr:rowOff>
    </xdr:from>
    <xdr:to>
      <xdr:col>68</xdr:col>
      <xdr:colOff>203200</xdr:colOff>
      <xdr:row>19</xdr:row>
      <xdr:rowOff>35814</xdr:rowOff>
    </xdr:to>
    <xdr:sp macro="" textlink="">
      <xdr:nvSpPr>
        <xdr:cNvPr id="470" name="楕円 469"/>
        <xdr:cNvSpPr/>
      </xdr:nvSpPr>
      <xdr:spPr>
        <a:xfrm>
          <a:off x="14351000" y="31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20591</xdr:rowOff>
    </xdr:from>
    <xdr:ext cx="762000" cy="259045"/>
    <xdr:sp macro="" textlink="">
      <xdr:nvSpPr>
        <xdr:cNvPr id="471" name="テキスト ボックス 470"/>
        <xdr:cNvSpPr txBox="1"/>
      </xdr:nvSpPr>
      <xdr:spPr>
        <a:xfrm>
          <a:off x="14020800" y="32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79604</xdr:rowOff>
    </xdr:from>
    <xdr:to>
      <xdr:col>64</xdr:col>
      <xdr:colOff>152400</xdr:colOff>
      <xdr:row>19</xdr:row>
      <xdr:rowOff>9754</xdr:rowOff>
    </xdr:to>
    <xdr:sp macro="" textlink="">
      <xdr:nvSpPr>
        <xdr:cNvPr id="472" name="楕円 471"/>
        <xdr:cNvSpPr/>
      </xdr:nvSpPr>
      <xdr:spPr>
        <a:xfrm>
          <a:off x="13462000" y="31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165981</xdr:rowOff>
    </xdr:from>
    <xdr:ext cx="762000" cy="259045"/>
    <xdr:sp macro="" textlink="">
      <xdr:nvSpPr>
        <xdr:cNvPr id="473" name="テキスト ボックス 472"/>
        <xdr:cNvSpPr txBox="1"/>
      </xdr:nvSpPr>
      <xdr:spPr>
        <a:xfrm>
          <a:off x="13131800" y="32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7,560
7,458
72.23
8,116,254
7,974,153
108,117
3,594,779
7,065,334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保育所や消防業務の直営により職員数が多いことが要因のために、経常収支比率の人件費分が高くなってしまう状況。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水準は抑えられているため、類似団体平均と同水準を保っている。前年度から０．５％改善しているが、定員不足によるもののため、適正な人員管理を行い、今後も現在の水準を維持していく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37</xdr:row>
      <xdr:rowOff>156718</xdr:rowOff>
    </xdr:to>
    <xdr:cxnSp macro="">
      <xdr:nvCxnSpPr>
        <xdr:cNvPr id="64" name="直線コネクタ 63"/>
        <xdr:cNvCxnSpPr/>
      </xdr:nvCxnSpPr>
      <xdr:spPr>
        <a:xfrm flipV="1">
          <a:off x="3987800" y="6477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37</xdr:row>
      <xdr:rowOff>156718</xdr:rowOff>
    </xdr:to>
    <xdr:cxnSp macro="">
      <xdr:nvCxnSpPr>
        <xdr:cNvPr id="67" name="直線コネクタ 66"/>
        <xdr:cNvCxnSpPr/>
      </xdr:nvCxnSpPr>
      <xdr:spPr>
        <a:xfrm>
          <a:off x="3098800" y="64272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152146</xdr:rowOff>
    </xdr:to>
    <xdr:cxnSp macro="">
      <xdr:nvCxnSpPr>
        <xdr:cNvPr id="70" name="直線コネクタ 69"/>
        <xdr:cNvCxnSpPr/>
      </xdr:nvCxnSpPr>
      <xdr:spPr>
        <a:xfrm flipV="1">
          <a:off x="2209800" y="64272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101854</xdr:rowOff>
    </xdr:from>
    <xdr:to>
      <xdr:col>11</xdr:col>
      <xdr:colOff>9525</xdr:colOff>
      <xdr:row>37</xdr:row>
      <xdr:rowOff>152146</xdr:rowOff>
    </xdr:to>
    <xdr:cxnSp macro="">
      <xdr:nvCxnSpPr>
        <xdr:cNvPr id="73" name="直線コネクタ 72"/>
        <xdr:cNvCxnSpPr/>
      </xdr:nvCxnSpPr>
      <xdr:spPr>
        <a:xfrm>
          <a:off x="1320800" y="6445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５．７％上がってしまった要因は物件費へ充当していた財源を補助費へ充てたためである。そのため類似団体を上回る結果となった。今後も施設の運営維持費により増加する要因はあるが、同水準を維持していけるよう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46990</xdr:rowOff>
    </xdr:from>
    <xdr:to>
      <xdr:col>82</xdr:col>
      <xdr:colOff>107950</xdr:colOff>
      <xdr:row>16</xdr:row>
      <xdr:rowOff>29845</xdr:rowOff>
    </xdr:to>
    <xdr:cxnSp macro="">
      <xdr:nvCxnSpPr>
        <xdr:cNvPr id="121" name="直線コネクタ 120"/>
        <xdr:cNvCxnSpPr/>
      </xdr:nvCxnSpPr>
      <xdr:spPr>
        <a:xfrm>
          <a:off x="15671800" y="2447290"/>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46990</xdr:rowOff>
    </xdr:from>
    <xdr:to>
      <xdr:col>78</xdr:col>
      <xdr:colOff>69850</xdr:colOff>
      <xdr:row>15</xdr:row>
      <xdr:rowOff>52705</xdr:rowOff>
    </xdr:to>
    <xdr:cxnSp macro="">
      <xdr:nvCxnSpPr>
        <xdr:cNvPr id="124" name="直線コネクタ 123"/>
        <xdr:cNvCxnSpPr/>
      </xdr:nvCxnSpPr>
      <xdr:spPr>
        <a:xfrm flipV="1">
          <a:off x="14782800" y="244729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15</xdr:row>
      <xdr:rowOff>52705</xdr:rowOff>
    </xdr:to>
    <xdr:cxnSp macro="">
      <xdr:nvCxnSpPr>
        <xdr:cNvPr id="127" name="直線コネクタ 126"/>
        <xdr:cNvCxnSpPr/>
      </xdr:nvCxnSpPr>
      <xdr:spPr>
        <a:xfrm>
          <a:off x="13893800" y="25844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xdr:rowOff>
    </xdr:from>
    <xdr:to>
      <xdr:col>69</xdr:col>
      <xdr:colOff>92075</xdr:colOff>
      <xdr:row>15</xdr:row>
      <xdr:rowOff>52705</xdr:rowOff>
    </xdr:to>
    <xdr:cxnSp macro="">
      <xdr:nvCxnSpPr>
        <xdr:cNvPr id="130" name="直線コネクタ 129"/>
        <xdr:cNvCxnSpPr/>
      </xdr:nvCxnSpPr>
      <xdr:spPr>
        <a:xfrm flipV="1">
          <a:off x="13004800" y="25844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150495</xdr:rowOff>
    </xdr:from>
    <xdr:to>
      <xdr:col>82</xdr:col>
      <xdr:colOff>158750</xdr:colOff>
      <xdr:row>16</xdr:row>
      <xdr:rowOff>80645</xdr:rowOff>
    </xdr:to>
    <xdr:sp macro="" textlink="">
      <xdr:nvSpPr>
        <xdr:cNvPr id="140" name="楕円 139"/>
        <xdr:cNvSpPr/>
      </xdr:nvSpPr>
      <xdr:spPr>
        <a:xfrm>
          <a:off x="164592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122572</xdr:rowOff>
    </xdr:from>
    <xdr:ext cx="762000" cy="259045"/>
    <xdr:sp macro="" textlink="">
      <xdr:nvSpPr>
        <xdr:cNvPr id="141" name="物件費該当値テキスト"/>
        <xdr:cNvSpPr txBox="1"/>
      </xdr:nvSpPr>
      <xdr:spPr>
        <a:xfrm>
          <a:off x="165989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167640</xdr:rowOff>
    </xdr:from>
    <xdr:to>
      <xdr:col>78</xdr:col>
      <xdr:colOff>120650</xdr:colOff>
      <xdr:row>14</xdr:row>
      <xdr:rowOff>97790</xdr:rowOff>
    </xdr:to>
    <xdr:sp macro="" textlink="">
      <xdr:nvSpPr>
        <xdr:cNvPr id="142" name="楕円 141"/>
        <xdr:cNvSpPr/>
      </xdr:nvSpPr>
      <xdr:spPr>
        <a:xfrm>
          <a:off x="15621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107967</xdr:rowOff>
    </xdr:from>
    <xdr:ext cx="736600" cy="259045"/>
    <xdr:sp macro="" textlink="">
      <xdr:nvSpPr>
        <xdr:cNvPr id="143" name="テキスト ボックス 142"/>
        <xdr:cNvSpPr txBox="1"/>
      </xdr:nvSpPr>
      <xdr:spPr>
        <a:xfrm>
          <a:off x="15290800" y="216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xdr:rowOff>
    </xdr:from>
    <xdr:to>
      <xdr:col>74</xdr:col>
      <xdr:colOff>31750</xdr:colOff>
      <xdr:row>15</xdr:row>
      <xdr:rowOff>103505</xdr:rowOff>
    </xdr:to>
    <xdr:sp macro="" textlink="">
      <xdr:nvSpPr>
        <xdr:cNvPr id="144" name="楕円 143"/>
        <xdr:cNvSpPr/>
      </xdr:nvSpPr>
      <xdr:spPr>
        <a:xfrm>
          <a:off x="14732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88282</xdr:rowOff>
    </xdr:from>
    <xdr:ext cx="762000" cy="259045"/>
    <xdr:sp macro="" textlink="">
      <xdr:nvSpPr>
        <xdr:cNvPr id="145" name="テキスト ボックス 144"/>
        <xdr:cNvSpPr txBox="1"/>
      </xdr:nvSpPr>
      <xdr:spPr>
        <a:xfrm>
          <a:off x="14401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133350</xdr:rowOff>
    </xdr:from>
    <xdr:to>
      <xdr:col>69</xdr:col>
      <xdr:colOff>142875</xdr:colOff>
      <xdr:row>15</xdr:row>
      <xdr:rowOff>63500</xdr:rowOff>
    </xdr:to>
    <xdr:sp macro="" textlink="">
      <xdr:nvSpPr>
        <xdr:cNvPr id="146" name="楕円 145"/>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47" name="テキスト ボックス 146"/>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xdr:rowOff>
    </xdr:from>
    <xdr:to>
      <xdr:col>65</xdr:col>
      <xdr:colOff>53975</xdr:colOff>
      <xdr:row>15</xdr:row>
      <xdr:rowOff>103505</xdr:rowOff>
    </xdr:to>
    <xdr:sp macro="" textlink="">
      <xdr:nvSpPr>
        <xdr:cNvPr id="148" name="楕円 147"/>
        <xdr:cNvSpPr/>
      </xdr:nvSpPr>
      <xdr:spPr>
        <a:xfrm>
          <a:off x="12954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88282</xdr:rowOff>
    </xdr:from>
    <xdr:ext cx="762000" cy="259045"/>
    <xdr:sp macro="" textlink="">
      <xdr:nvSpPr>
        <xdr:cNvPr id="149" name="テキスト ボックス 148"/>
        <xdr:cNvSpPr txBox="1"/>
      </xdr:nvSpPr>
      <xdr:spPr>
        <a:xfrm>
          <a:off x="12623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より扶助費が減った要因は島内にある養護老人ホームの廃止へ向け、退所支援を始めたことにより老人保護措置費が減ったことによるものである。平成２９年度末に廃止したため、前年度と同水準となった。今後は島外施設入所者分の措置費のみとなるため、減少とな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自立支援給付費等は増加傾向にあるが、制度改正に注視するとともに資格審査事務を適正に行い、給付に努める。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84138</xdr:rowOff>
    </xdr:from>
    <xdr:to>
      <xdr:col>24</xdr:col>
      <xdr:colOff>25400</xdr:colOff>
      <xdr:row>56</xdr:row>
      <xdr:rowOff>98425</xdr:rowOff>
    </xdr:to>
    <xdr:cxnSp macro="">
      <xdr:nvCxnSpPr>
        <xdr:cNvPr id="185" name="直線コネクタ 184"/>
        <xdr:cNvCxnSpPr/>
      </xdr:nvCxnSpPr>
      <xdr:spPr>
        <a:xfrm flipV="1">
          <a:off x="3987800" y="968533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98425</xdr:rowOff>
    </xdr:from>
    <xdr:to>
      <xdr:col>19</xdr:col>
      <xdr:colOff>187325</xdr:colOff>
      <xdr:row>57</xdr:row>
      <xdr:rowOff>41275</xdr:rowOff>
    </xdr:to>
    <xdr:cxnSp macro="">
      <xdr:nvCxnSpPr>
        <xdr:cNvPr id="188" name="直線コネクタ 187"/>
        <xdr:cNvCxnSpPr/>
      </xdr:nvCxnSpPr>
      <xdr:spPr>
        <a:xfrm flipV="1">
          <a:off x="3098800" y="96996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41275</xdr:rowOff>
    </xdr:from>
    <xdr:to>
      <xdr:col>15</xdr:col>
      <xdr:colOff>98425</xdr:colOff>
      <xdr:row>57</xdr:row>
      <xdr:rowOff>55563</xdr:rowOff>
    </xdr:to>
    <xdr:cxnSp macro="">
      <xdr:nvCxnSpPr>
        <xdr:cNvPr id="191" name="直線コネクタ 190"/>
        <xdr:cNvCxnSpPr/>
      </xdr:nvCxnSpPr>
      <xdr:spPr>
        <a:xfrm flipV="1">
          <a:off x="2209800" y="98139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55563</xdr:rowOff>
    </xdr:from>
    <xdr:to>
      <xdr:col>11</xdr:col>
      <xdr:colOff>9525</xdr:colOff>
      <xdr:row>57</xdr:row>
      <xdr:rowOff>55563</xdr:rowOff>
    </xdr:to>
    <xdr:cxnSp macro="">
      <xdr:nvCxnSpPr>
        <xdr:cNvPr id="194" name="直線コネクタ 193"/>
        <xdr:cNvCxnSpPr/>
      </xdr:nvCxnSpPr>
      <xdr:spPr>
        <a:xfrm>
          <a:off x="1320800" y="9828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198" name="テキスト ボックス 197"/>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33338</xdr:rowOff>
    </xdr:from>
    <xdr:to>
      <xdr:col>24</xdr:col>
      <xdr:colOff>76200</xdr:colOff>
      <xdr:row>56</xdr:row>
      <xdr:rowOff>134938</xdr:rowOff>
    </xdr:to>
    <xdr:sp macro="" textlink="">
      <xdr:nvSpPr>
        <xdr:cNvPr id="204" name="楕円 203"/>
        <xdr:cNvSpPr/>
      </xdr:nvSpPr>
      <xdr:spPr>
        <a:xfrm>
          <a:off x="47752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49865</xdr:rowOff>
    </xdr:from>
    <xdr:ext cx="762000" cy="259045"/>
    <xdr:sp macro="" textlink="">
      <xdr:nvSpPr>
        <xdr:cNvPr id="205" name="扶助費該当値テキスト"/>
        <xdr:cNvSpPr txBox="1"/>
      </xdr:nvSpPr>
      <xdr:spPr>
        <a:xfrm>
          <a:off x="4914900" y="947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47625</xdr:rowOff>
    </xdr:from>
    <xdr:to>
      <xdr:col>20</xdr:col>
      <xdr:colOff>38100</xdr:colOff>
      <xdr:row>56</xdr:row>
      <xdr:rowOff>149225</xdr:rowOff>
    </xdr:to>
    <xdr:sp macro="" textlink="">
      <xdr:nvSpPr>
        <xdr:cNvPr id="206" name="楕円 205"/>
        <xdr:cNvSpPr/>
      </xdr:nvSpPr>
      <xdr:spPr>
        <a:xfrm>
          <a:off x="3937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207" name="テキスト ボックス 206"/>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161925</xdr:rowOff>
    </xdr:from>
    <xdr:to>
      <xdr:col>15</xdr:col>
      <xdr:colOff>149225</xdr:colOff>
      <xdr:row>57</xdr:row>
      <xdr:rowOff>92075</xdr:rowOff>
    </xdr:to>
    <xdr:sp macro="" textlink="">
      <xdr:nvSpPr>
        <xdr:cNvPr id="208" name="楕円 207"/>
        <xdr:cNvSpPr/>
      </xdr:nvSpPr>
      <xdr:spPr>
        <a:xfrm>
          <a:off x="3048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76852</xdr:rowOff>
    </xdr:from>
    <xdr:ext cx="762000" cy="259045"/>
    <xdr:sp macro="" textlink="">
      <xdr:nvSpPr>
        <xdr:cNvPr id="209" name="テキスト ボックス 208"/>
        <xdr:cNvSpPr txBox="1"/>
      </xdr:nvSpPr>
      <xdr:spPr>
        <a:xfrm>
          <a:off x="2717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4763</xdr:rowOff>
    </xdr:from>
    <xdr:to>
      <xdr:col>11</xdr:col>
      <xdr:colOff>60325</xdr:colOff>
      <xdr:row>57</xdr:row>
      <xdr:rowOff>106363</xdr:rowOff>
    </xdr:to>
    <xdr:sp macro="" textlink="">
      <xdr:nvSpPr>
        <xdr:cNvPr id="210" name="楕円 209"/>
        <xdr:cNvSpPr/>
      </xdr:nvSpPr>
      <xdr:spPr>
        <a:xfrm>
          <a:off x="2159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91140</xdr:rowOff>
    </xdr:from>
    <xdr:ext cx="762000" cy="259045"/>
    <xdr:sp macro="" textlink="">
      <xdr:nvSpPr>
        <xdr:cNvPr id="211" name="テキスト ボックス 210"/>
        <xdr:cNvSpPr txBox="1"/>
      </xdr:nvSpPr>
      <xdr:spPr>
        <a:xfrm>
          <a:off x="1828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4763</xdr:rowOff>
    </xdr:from>
    <xdr:to>
      <xdr:col>6</xdr:col>
      <xdr:colOff>171450</xdr:colOff>
      <xdr:row>57</xdr:row>
      <xdr:rowOff>106363</xdr:rowOff>
    </xdr:to>
    <xdr:sp macro="" textlink="">
      <xdr:nvSpPr>
        <xdr:cNvPr id="212" name="楕円 211"/>
        <xdr:cNvSpPr/>
      </xdr:nvSpPr>
      <xdr:spPr>
        <a:xfrm>
          <a:off x="1270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91140</xdr:rowOff>
    </xdr:from>
    <xdr:ext cx="762000" cy="259045"/>
    <xdr:sp macro="" textlink="">
      <xdr:nvSpPr>
        <xdr:cNvPr id="213" name="テキスト ボックス 212"/>
        <xdr:cNvSpPr txBox="1"/>
      </xdr:nvSpPr>
      <xdr:spPr>
        <a:xfrm>
          <a:off x="939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今年度で国民健康保険特別会計の赤字分を累積も含め解消させるために計画的に繰り出しており、前年度と比較し、赤字補填は△１０３．４％９，３００万円に減ったため３．９％改善した。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介護保険特別会計、後期高齢者医療特別会計への繰出金は増加傾向にあるが、国保税や保険料等の歳入確保に努め、一般会計への負担軽減を図る。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56</xdr:row>
      <xdr:rowOff>12700</xdr:rowOff>
    </xdr:to>
    <xdr:cxnSp macro="">
      <xdr:nvCxnSpPr>
        <xdr:cNvPr id="246" name="直線コネクタ 245"/>
        <xdr:cNvCxnSpPr/>
      </xdr:nvCxnSpPr>
      <xdr:spPr>
        <a:xfrm flipV="1">
          <a:off x="15671800" y="94538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56</xdr:row>
      <xdr:rowOff>12700</xdr:rowOff>
    </xdr:to>
    <xdr:cxnSp macro="">
      <xdr:nvCxnSpPr>
        <xdr:cNvPr id="249" name="直線コネクタ 248"/>
        <xdr:cNvCxnSpPr/>
      </xdr:nvCxnSpPr>
      <xdr:spPr>
        <a:xfrm>
          <a:off x="14782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27940</xdr:rowOff>
    </xdr:to>
    <xdr:cxnSp macro="">
      <xdr:nvCxnSpPr>
        <xdr:cNvPr id="252" name="直線コネクタ 251"/>
        <xdr:cNvCxnSpPr/>
      </xdr:nvCxnSpPr>
      <xdr:spPr>
        <a:xfrm flipV="1">
          <a:off x="13893800" y="959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104140</xdr:rowOff>
    </xdr:to>
    <xdr:cxnSp macro="">
      <xdr:nvCxnSpPr>
        <xdr:cNvPr id="255" name="直線コネクタ 254"/>
        <xdr:cNvCxnSpPr/>
      </xdr:nvCxnSpPr>
      <xdr:spPr>
        <a:xfrm flipV="1">
          <a:off x="13004800" y="962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5" name="楕円 264"/>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66"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7" name="楕円 266"/>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8" name="テキスト ボックス 267"/>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69" name="楕円 268"/>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0" name="テキスト ボックス 269"/>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1" name="楕円 270"/>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2" name="テキスト ボックス 271"/>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3" name="楕円 272"/>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74" name="テキスト ボックス 273"/>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前年度より６．３％の減となり。類似団体を大きく下回った要因は、物件費へ充当していた財源を補助費へ組み替えたこと及び公営企業会計への繰出金が△３０．５％１億８００万円減による。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今後、公営企業会計への繰出金は増加傾向を見込んでおり、一般会計負担軽減のため、公営企業の経営健全化にも関与していく。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37</xdr:row>
      <xdr:rowOff>65278</xdr:rowOff>
    </xdr:to>
    <xdr:cxnSp macro="">
      <xdr:nvCxnSpPr>
        <xdr:cNvPr id="304" name="直線コネクタ 303"/>
        <xdr:cNvCxnSpPr/>
      </xdr:nvCxnSpPr>
      <xdr:spPr>
        <a:xfrm flipV="1">
          <a:off x="15671800" y="6120892"/>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65278</xdr:rowOff>
    </xdr:to>
    <xdr:cxnSp macro="">
      <xdr:nvCxnSpPr>
        <xdr:cNvPr id="307" name="直線コネクタ 306"/>
        <xdr:cNvCxnSpPr/>
      </xdr:nvCxnSpPr>
      <xdr:spPr>
        <a:xfrm>
          <a:off x="14782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74422</xdr:rowOff>
    </xdr:to>
    <xdr:cxnSp macro="">
      <xdr:nvCxnSpPr>
        <xdr:cNvPr id="310" name="直線コネクタ 309"/>
        <xdr:cNvCxnSpPr/>
      </xdr:nvCxnSpPr>
      <xdr:spPr>
        <a:xfrm flipV="1">
          <a:off x="13893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74422</xdr:rowOff>
    </xdr:to>
    <xdr:cxnSp macro="">
      <xdr:nvCxnSpPr>
        <xdr:cNvPr id="313" name="直線コネクタ 312"/>
        <xdr:cNvCxnSpPr/>
      </xdr:nvCxnSpPr>
      <xdr:spPr>
        <a:xfrm>
          <a:off x="13004800" y="63220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3" name="楕円 322"/>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4"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5" name="楕円 324"/>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6" name="テキスト ボックス 325"/>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7" name="楕円 326"/>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28" name="テキスト ボックス 327"/>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29" name="楕円 328"/>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30" name="テキスト ボックス 329"/>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1" name="楕円 330"/>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2" name="テキスト ボックス 331"/>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建設等、大規模事業の償還が平成２７年度から始まったため、平成２８年度が公債費のピークとなり、今年度の経常経費一般財源等は△４．１％２，６００万円の減となり０．８％改善し、今後も改善していく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非常に厳しい財政運営を予想している。建設事業の平準化を図り、新規発行債を抑制し、健全な財政運営に努める。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6169</xdr:rowOff>
    </xdr:from>
    <xdr:to>
      <xdr:col>24</xdr:col>
      <xdr:colOff>25400</xdr:colOff>
      <xdr:row>76</xdr:row>
      <xdr:rowOff>32294</xdr:rowOff>
    </xdr:to>
    <xdr:cxnSp macro="">
      <xdr:nvCxnSpPr>
        <xdr:cNvPr id="366" name="直線コネクタ 365"/>
        <xdr:cNvCxnSpPr/>
      </xdr:nvCxnSpPr>
      <xdr:spPr>
        <a:xfrm flipV="1">
          <a:off x="3987800" y="130363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25763</xdr:rowOff>
    </xdr:from>
    <xdr:to>
      <xdr:col>19</xdr:col>
      <xdr:colOff>187325</xdr:colOff>
      <xdr:row>76</xdr:row>
      <xdr:rowOff>32294</xdr:rowOff>
    </xdr:to>
    <xdr:cxnSp macro="">
      <xdr:nvCxnSpPr>
        <xdr:cNvPr id="369" name="直線コネクタ 368"/>
        <xdr:cNvCxnSpPr/>
      </xdr:nvCxnSpPr>
      <xdr:spPr>
        <a:xfrm>
          <a:off x="3098800" y="13055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1" name="テキスト ボックス 370"/>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25763</xdr:rowOff>
    </xdr:from>
    <xdr:to>
      <xdr:col>15</xdr:col>
      <xdr:colOff>98425</xdr:colOff>
      <xdr:row>76</xdr:row>
      <xdr:rowOff>25763</xdr:rowOff>
    </xdr:to>
    <xdr:cxnSp macro="">
      <xdr:nvCxnSpPr>
        <xdr:cNvPr id="372" name="直線コネクタ 371"/>
        <xdr:cNvCxnSpPr/>
      </xdr:nvCxnSpPr>
      <xdr:spPr>
        <a:xfrm>
          <a:off x="2209800" y="13055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164556</xdr:rowOff>
    </xdr:from>
    <xdr:to>
      <xdr:col>11</xdr:col>
      <xdr:colOff>9525</xdr:colOff>
      <xdr:row>76</xdr:row>
      <xdr:rowOff>25763</xdr:rowOff>
    </xdr:to>
    <xdr:cxnSp macro="">
      <xdr:nvCxnSpPr>
        <xdr:cNvPr id="375" name="直線コネクタ 374"/>
        <xdr:cNvCxnSpPr/>
      </xdr:nvCxnSpPr>
      <xdr:spPr>
        <a:xfrm>
          <a:off x="1320800" y="130233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126819</xdr:rowOff>
    </xdr:from>
    <xdr:to>
      <xdr:col>24</xdr:col>
      <xdr:colOff>76200</xdr:colOff>
      <xdr:row>76</xdr:row>
      <xdr:rowOff>56969</xdr:rowOff>
    </xdr:to>
    <xdr:sp macro="" textlink="">
      <xdr:nvSpPr>
        <xdr:cNvPr id="385" name="楕円 384"/>
        <xdr:cNvSpPr/>
      </xdr:nvSpPr>
      <xdr:spPr>
        <a:xfrm>
          <a:off x="47752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98896</xdr:rowOff>
    </xdr:from>
    <xdr:ext cx="762000" cy="259045"/>
    <xdr:sp macro="" textlink="">
      <xdr:nvSpPr>
        <xdr:cNvPr id="386" name="公債費該当値テキスト"/>
        <xdr:cNvSpPr txBox="1"/>
      </xdr:nvSpPr>
      <xdr:spPr>
        <a:xfrm>
          <a:off x="4914900" y="129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152944</xdr:rowOff>
    </xdr:from>
    <xdr:to>
      <xdr:col>20</xdr:col>
      <xdr:colOff>38100</xdr:colOff>
      <xdr:row>76</xdr:row>
      <xdr:rowOff>83094</xdr:rowOff>
    </xdr:to>
    <xdr:sp macro="" textlink="">
      <xdr:nvSpPr>
        <xdr:cNvPr id="387" name="楕円 386"/>
        <xdr:cNvSpPr/>
      </xdr:nvSpPr>
      <xdr:spPr>
        <a:xfrm>
          <a:off x="3937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67871</xdr:rowOff>
    </xdr:from>
    <xdr:ext cx="736600" cy="259045"/>
    <xdr:sp macro="" textlink="">
      <xdr:nvSpPr>
        <xdr:cNvPr id="388" name="テキスト ボックス 387"/>
        <xdr:cNvSpPr txBox="1"/>
      </xdr:nvSpPr>
      <xdr:spPr>
        <a:xfrm>
          <a:off x="3606800" y="1309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146413</xdr:rowOff>
    </xdr:from>
    <xdr:to>
      <xdr:col>15</xdr:col>
      <xdr:colOff>149225</xdr:colOff>
      <xdr:row>76</xdr:row>
      <xdr:rowOff>76563</xdr:rowOff>
    </xdr:to>
    <xdr:sp macro="" textlink="">
      <xdr:nvSpPr>
        <xdr:cNvPr id="389" name="楕円 388"/>
        <xdr:cNvSpPr/>
      </xdr:nvSpPr>
      <xdr:spPr>
        <a:xfrm>
          <a:off x="3048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61340</xdr:rowOff>
    </xdr:from>
    <xdr:ext cx="762000" cy="259045"/>
    <xdr:sp macro="" textlink="">
      <xdr:nvSpPr>
        <xdr:cNvPr id="390" name="テキスト ボックス 389"/>
        <xdr:cNvSpPr txBox="1"/>
      </xdr:nvSpPr>
      <xdr:spPr>
        <a:xfrm>
          <a:off x="2717800" y="130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146413</xdr:rowOff>
    </xdr:from>
    <xdr:to>
      <xdr:col>11</xdr:col>
      <xdr:colOff>60325</xdr:colOff>
      <xdr:row>76</xdr:row>
      <xdr:rowOff>76563</xdr:rowOff>
    </xdr:to>
    <xdr:sp macro="" textlink="">
      <xdr:nvSpPr>
        <xdr:cNvPr id="391" name="楕円 390"/>
        <xdr:cNvSpPr/>
      </xdr:nvSpPr>
      <xdr:spPr>
        <a:xfrm>
          <a:off x="2159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61340</xdr:rowOff>
    </xdr:from>
    <xdr:ext cx="762000" cy="259045"/>
    <xdr:sp macro="" textlink="">
      <xdr:nvSpPr>
        <xdr:cNvPr id="392" name="テキスト ボックス 391"/>
        <xdr:cNvSpPr txBox="1"/>
      </xdr:nvSpPr>
      <xdr:spPr>
        <a:xfrm>
          <a:off x="1828800" y="130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113756</xdr:rowOff>
    </xdr:from>
    <xdr:to>
      <xdr:col>6</xdr:col>
      <xdr:colOff>171450</xdr:colOff>
      <xdr:row>76</xdr:row>
      <xdr:rowOff>43906</xdr:rowOff>
    </xdr:to>
    <xdr:sp macro="" textlink="">
      <xdr:nvSpPr>
        <xdr:cNvPr id="393" name="楕円 392"/>
        <xdr:cNvSpPr/>
      </xdr:nvSpPr>
      <xdr:spPr>
        <a:xfrm>
          <a:off x="1270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28683</xdr:rowOff>
    </xdr:from>
    <xdr:ext cx="762000" cy="259045"/>
    <xdr:sp macro="" textlink="">
      <xdr:nvSpPr>
        <xdr:cNvPr id="394" name="テキスト ボックス 393"/>
        <xdr:cNvSpPr txBox="1"/>
      </xdr:nvSpPr>
      <xdr:spPr>
        <a:xfrm>
          <a:off x="939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７．３％改善した要因は公営企業会計への繰出金が△３０．５％１億８００万円減と国民健康保険特別会計への繰出金が８０．６％１億２，４００万円減したことによる。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公営企業への繰出金増は懸念されるが、適正な人員管理、歳出削減により、同水準を維持するよう努める。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92711</xdr:rowOff>
    </xdr:from>
    <xdr:to>
      <xdr:col>82</xdr:col>
      <xdr:colOff>107950</xdr:colOff>
      <xdr:row>77</xdr:row>
      <xdr:rowOff>46989</xdr:rowOff>
    </xdr:to>
    <xdr:cxnSp macro="">
      <xdr:nvCxnSpPr>
        <xdr:cNvPr id="427" name="直線コネクタ 426"/>
        <xdr:cNvCxnSpPr/>
      </xdr:nvCxnSpPr>
      <xdr:spPr>
        <a:xfrm flipV="1">
          <a:off x="15671800" y="13122911"/>
          <a:ext cx="8382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100330</xdr:rowOff>
    </xdr:to>
    <xdr:cxnSp macro="">
      <xdr:nvCxnSpPr>
        <xdr:cNvPr id="430" name="直線コネクタ 429"/>
        <xdr:cNvCxnSpPr/>
      </xdr:nvCxnSpPr>
      <xdr:spPr>
        <a:xfrm flipV="1">
          <a:off x="14782800" y="132486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78</xdr:row>
      <xdr:rowOff>12700</xdr:rowOff>
    </xdr:to>
    <xdr:cxnSp macro="">
      <xdr:nvCxnSpPr>
        <xdr:cNvPr id="433" name="直線コネクタ 432"/>
        <xdr:cNvCxnSpPr/>
      </xdr:nvCxnSpPr>
      <xdr:spPr>
        <a:xfrm flipV="1">
          <a:off x="13893800" y="13301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127000</xdr:rowOff>
    </xdr:from>
    <xdr:to>
      <xdr:col>69</xdr:col>
      <xdr:colOff>92075</xdr:colOff>
      <xdr:row>78</xdr:row>
      <xdr:rowOff>12700</xdr:rowOff>
    </xdr:to>
    <xdr:cxnSp macro="">
      <xdr:nvCxnSpPr>
        <xdr:cNvPr id="436" name="直線コネクタ 435"/>
        <xdr:cNvCxnSpPr/>
      </xdr:nvCxnSpPr>
      <xdr:spPr>
        <a:xfrm>
          <a:off x="13004800" y="1332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41911</xdr:rowOff>
    </xdr:from>
    <xdr:to>
      <xdr:col>82</xdr:col>
      <xdr:colOff>158750</xdr:colOff>
      <xdr:row>76</xdr:row>
      <xdr:rowOff>143511</xdr:rowOff>
    </xdr:to>
    <xdr:sp macro="" textlink="">
      <xdr:nvSpPr>
        <xdr:cNvPr id="446" name="楕円 445"/>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58437</xdr:rowOff>
    </xdr:from>
    <xdr:ext cx="762000" cy="259045"/>
    <xdr:sp macro="" textlink="">
      <xdr:nvSpPr>
        <xdr:cNvPr id="447" name="公債費以外該当値テキスト"/>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8" name="楕円 447"/>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9" name="テキスト ボックス 448"/>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0" name="楕円 449"/>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51" name="テキスト ボックス 450"/>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2" name="楕円 451"/>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3" name="テキスト ボックス 452"/>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76200</xdr:rowOff>
    </xdr:from>
    <xdr:to>
      <xdr:col>65</xdr:col>
      <xdr:colOff>53975</xdr:colOff>
      <xdr:row>78</xdr:row>
      <xdr:rowOff>6350</xdr:rowOff>
    </xdr:to>
    <xdr:sp macro="" textlink="">
      <xdr:nvSpPr>
        <xdr:cNvPr id="454" name="楕円 453"/>
        <xdr:cNvSpPr/>
      </xdr:nvSpPr>
      <xdr:spPr>
        <a:xfrm>
          <a:off x="12954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162577</xdr:rowOff>
    </xdr:from>
    <xdr:ext cx="762000" cy="259045"/>
    <xdr:sp macro="" textlink="">
      <xdr:nvSpPr>
        <xdr:cNvPr id="455" name="テキスト ボックス 454"/>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40452</xdr:rowOff>
    </xdr:from>
    <xdr:to>
      <xdr:col>29</xdr:col>
      <xdr:colOff>127000</xdr:colOff>
      <xdr:row>15</xdr:row>
      <xdr:rowOff>93297</xdr:rowOff>
    </xdr:to>
    <xdr:cxnSp macro="">
      <xdr:nvCxnSpPr>
        <xdr:cNvPr id="50" name="直線コネクタ 49"/>
        <xdr:cNvCxnSpPr/>
      </xdr:nvCxnSpPr>
      <xdr:spPr bwMode="auto">
        <a:xfrm flipV="1">
          <a:off x="5003800" y="2659827"/>
          <a:ext cx="647700" cy="52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93297</xdr:rowOff>
    </xdr:from>
    <xdr:to>
      <xdr:col>26</xdr:col>
      <xdr:colOff>50800</xdr:colOff>
      <xdr:row>15</xdr:row>
      <xdr:rowOff>103919</xdr:rowOff>
    </xdr:to>
    <xdr:cxnSp macro="">
      <xdr:nvCxnSpPr>
        <xdr:cNvPr id="53" name="直線コネクタ 52"/>
        <xdr:cNvCxnSpPr/>
      </xdr:nvCxnSpPr>
      <xdr:spPr bwMode="auto">
        <a:xfrm flipV="1">
          <a:off x="4305300" y="2712672"/>
          <a:ext cx="698500" cy="10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103919</xdr:rowOff>
    </xdr:from>
    <xdr:to>
      <xdr:col>22</xdr:col>
      <xdr:colOff>114300</xdr:colOff>
      <xdr:row>15</xdr:row>
      <xdr:rowOff>130825</xdr:rowOff>
    </xdr:to>
    <xdr:cxnSp macro="">
      <xdr:nvCxnSpPr>
        <xdr:cNvPr id="56" name="直線コネクタ 55"/>
        <xdr:cNvCxnSpPr/>
      </xdr:nvCxnSpPr>
      <xdr:spPr bwMode="auto">
        <a:xfrm flipV="1">
          <a:off x="3606800" y="2723294"/>
          <a:ext cx="698500" cy="26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130825</xdr:rowOff>
    </xdr:from>
    <xdr:to>
      <xdr:col>18</xdr:col>
      <xdr:colOff>177800</xdr:colOff>
      <xdr:row>15</xdr:row>
      <xdr:rowOff>166586</xdr:rowOff>
    </xdr:to>
    <xdr:cxnSp macro="">
      <xdr:nvCxnSpPr>
        <xdr:cNvPr id="59" name="直線コネクタ 58"/>
        <xdr:cNvCxnSpPr/>
      </xdr:nvCxnSpPr>
      <xdr:spPr bwMode="auto">
        <a:xfrm flipV="1">
          <a:off x="2908300" y="2750200"/>
          <a:ext cx="698500" cy="3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161102</xdr:rowOff>
    </xdr:from>
    <xdr:to>
      <xdr:col>29</xdr:col>
      <xdr:colOff>177800</xdr:colOff>
      <xdr:row>15</xdr:row>
      <xdr:rowOff>91252</xdr:rowOff>
    </xdr:to>
    <xdr:sp macro="" textlink="">
      <xdr:nvSpPr>
        <xdr:cNvPr id="69" name="楕円 68"/>
        <xdr:cNvSpPr/>
      </xdr:nvSpPr>
      <xdr:spPr bwMode="auto">
        <a:xfrm>
          <a:off x="5600700" y="260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6179</xdr:rowOff>
    </xdr:from>
    <xdr:ext cx="762000" cy="259045"/>
    <xdr:sp macro="" textlink="">
      <xdr:nvSpPr>
        <xdr:cNvPr id="70" name="人口1人当たり決算額の推移該当値テキスト130"/>
        <xdr:cNvSpPr txBox="1"/>
      </xdr:nvSpPr>
      <xdr:spPr>
        <a:xfrm>
          <a:off x="5740400" y="245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42497</xdr:rowOff>
    </xdr:from>
    <xdr:to>
      <xdr:col>26</xdr:col>
      <xdr:colOff>101600</xdr:colOff>
      <xdr:row>15</xdr:row>
      <xdr:rowOff>144097</xdr:rowOff>
    </xdr:to>
    <xdr:sp macro="" textlink="">
      <xdr:nvSpPr>
        <xdr:cNvPr id="71" name="楕円 70"/>
        <xdr:cNvSpPr/>
      </xdr:nvSpPr>
      <xdr:spPr bwMode="auto">
        <a:xfrm>
          <a:off x="4953000" y="2661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154274</xdr:rowOff>
    </xdr:from>
    <xdr:ext cx="736600" cy="259045"/>
    <xdr:sp macro="" textlink="">
      <xdr:nvSpPr>
        <xdr:cNvPr id="72" name="テキスト ボックス 71"/>
        <xdr:cNvSpPr txBox="1"/>
      </xdr:nvSpPr>
      <xdr:spPr>
        <a:xfrm>
          <a:off x="4622800" y="243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53119</xdr:rowOff>
    </xdr:from>
    <xdr:to>
      <xdr:col>22</xdr:col>
      <xdr:colOff>165100</xdr:colOff>
      <xdr:row>15</xdr:row>
      <xdr:rowOff>154719</xdr:rowOff>
    </xdr:to>
    <xdr:sp macro="" textlink="">
      <xdr:nvSpPr>
        <xdr:cNvPr id="73" name="楕円 72"/>
        <xdr:cNvSpPr/>
      </xdr:nvSpPr>
      <xdr:spPr bwMode="auto">
        <a:xfrm>
          <a:off x="4254500" y="267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164896</xdr:rowOff>
    </xdr:from>
    <xdr:ext cx="762000" cy="259045"/>
    <xdr:sp macro="" textlink="">
      <xdr:nvSpPr>
        <xdr:cNvPr id="74" name="テキスト ボックス 73"/>
        <xdr:cNvSpPr txBox="1"/>
      </xdr:nvSpPr>
      <xdr:spPr>
        <a:xfrm>
          <a:off x="3924300" y="24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80025</xdr:rowOff>
    </xdr:from>
    <xdr:to>
      <xdr:col>19</xdr:col>
      <xdr:colOff>38100</xdr:colOff>
      <xdr:row>16</xdr:row>
      <xdr:rowOff>10175</xdr:rowOff>
    </xdr:to>
    <xdr:sp macro="" textlink="">
      <xdr:nvSpPr>
        <xdr:cNvPr id="75" name="楕円 74"/>
        <xdr:cNvSpPr/>
      </xdr:nvSpPr>
      <xdr:spPr bwMode="auto">
        <a:xfrm>
          <a:off x="3556000" y="269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20352</xdr:rowOff>
    </xdr:from>
    <xdr:ext cx="762000" cy="259045"/>
    <xdr:sp macro="" textlink="">
      <xdr:nvSpPr>
        <xdr:cNvPr id="76" name="テキスト ボックス 75"/>
        <xdr:cNvSpPr txBox="1"/>
      </xdr:nvSpPr>
      <xdr:spPr>
        <a:xfrm>
          <a:off x="3225800" y="246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115786</xdr:rowOff>
    </xdr:from>
    <xdr:to>
      <xdr:col>15</xdr:col>
      <xdr:colOff>101600</xdr:colOff>
      <xdr:row>16</xdr:row>
      <xdr:rowOff>45936</xdr:rowOff>
    </xdr:to>
    <xdr:sp macro="" textlink="">
      <xdr:nvSpPr>
        <xdr:cNvPr id="77" name="楕円 76"/>
        <xdr:cNvSpPr/>
      </xdr:nvSpPr>
      <xdr:spPr bwMode="auto">
        <a:xfrm>
          <a:off x="2857500" y="2735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56113</xdr:rowOff>
    </xdr:from>
    <xdr:ext cx="762000" cy="259045"/>
    <xdr:sp macro="" textlink="">
      <xdr:nvSpPr>
        <xdr:cNvPr id="78" name="テキスト ボックス 77"/>
        <xdr:cNvSpPr txBox="1"/>
      </xdr:nvSpPr>
      <xdr:spPr>
        <a:xfrm>
          <a:off x="2527300" y="250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309842</xdr:rowOff>
    </xdr:from>
    <xdr:to>
      <xdr:col>29</xdr:col>
      <xdr:colOff>127000</xdr:colOff>
      <xdr:row>35</xdr:row>
      <xdr:rowOff>4870</xdr:rowOff>
    </xdr:to>
    <xdr:cxnSp macro="">
      <xdr:nvCxnSpPr>
        <xdr:cNvPr id="112" name="直線コネクタ 111"/>
        <xdr:cNvCxnSpPr/>
      </xdr:nvCxnSpPr>
      <xdr:spPr bwMode="auto">
        <a:xfrm>
          <a:off x="5003800" y="6577292"/>
          <a:ext cx="647700" cy="37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309842</xdr:rowOff>
    </xdr:from>
    <xdr:to>
      <xdr:col>26</xdr:col>
      <xdr:colOff>50800</xdr:colOff>
      <xdr:row>35</xdr:row>
      <xdr:rowOff>10338</xdr:rowOff>
    </xdr:to>
    <xdr:cxnSp macro="">
      <xdr:nvCxnSpPr>
        <xdr:cNvPr id="115" name="直線コネクタ 114"/>
        <xdr:cNvCxnSpPr/>
      </xdr:nvCxnSpPr>
      <xdr:spPr bwMode="auto">
        <a:xfrm flipV="1">
          <a:off x="4305300" y="6577292"/>
          <a:ext cx="698500" cy="4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10338</xdr:rowOff>
    </xdr:from>
    <xdr:to>
      <xdr:col>22</xdr:col>
      <xdr:colOff>114300</xdr:colOff>
      <xdr:row>35</xdr:row>
      <xdr:rowOff>132411</xdr:rowOff>
    </xdr:to>
    <xdr:cxnSp macro="">
      <xdr:nvCxnSpPr>
        <xdr:cNvPr id="118" name="直線コネクタ 117"/>
        <xdr:cNvCxnSpPr/>
      </xdr:nvCxnSpPr>
      <xdr:spPr bwMode="auto">
        <a:xfrm flipV="1">
          <a:off x="3606800" y="6620688"/>
          <a:ext cx="698500" cy="12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132411</xdr:rowOff>
    </xdr:from>
    <xdr:to>
      <xdr:col>18</xdr:col>
      <xdr:colOff>177800</xdr:colOff>
      <xdr:row>35</xdr:row>
      <xdr:rowOff>240709</xdr:rowOff>
    </xdr:to>
    <xdr:cxnSp macro="">
      <xdr:nvCxnSpPr>
        <xdr:cNvPr id="121" name="直線コネクタ 120"/>
        <xdr:cNvCxnSpPr/>
      </xdr:nvCxnSpPr>
      <xdr:spPr bwMode="auto">
        <a:xfrm flipV="1">
          <a:off x="2908300" y="6742761"/>
          <a:ext cx="698500" cy="108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296970</xdr:rowOff>
    </xdr:from>
    <xdr:to>
      <xdr:col>29</xdr:col>
      <xdr:colOff>177800</xdr:colOff>
      <xdr:row>35</xdr:row>
      <xdr:rowOff>55670</xdr:rowOff>
    </xdr:to>
    <xdr:sp macro="" textlink="">
      <xdr:nvSpPr>
        <xdr:cNvPr id="131" name="楕円 130"/>
        <xdr:cNvSpPr/>
      </xdr:nvSpPr>
      <xdr:spPr bwMode="auto">
        <a:xfrm>
          <a:off x="5600700" y="6564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142048</xdr:rowOff>
    </xdr:from>
    <xdr:ext cx="762000" cy="259045"/>
    <xdr:sp macro="" textlink="">
      <xdr:nvSpPr>
        <xdr:cNvPr id="132" name="人口1人当たり決算額の推移該当値テキスト445"/>
        <xdr:cNvSpPr txBox="1"/>
      </xdr:nvSpPr>
      <xdr:spPr>
        <a:xfrm>
          <a:off x="5740400" y="640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259042</xdr:rowOff>
    </xdr:from>
    <xdr:to>
      <xdr:col>26</xdr:col>
      <xdr:colOff>101600</xdr:colOff>
      <xdr:row>35</xdr:row>
      <xdr:rowOff>17742</xdr:rowOff>
    </xdr:to>
    <xdr:sp macro="" textlink="">
      <xdr:nvSpPr>
        <xdr:cNvPr id="133" name="楕円 132"/>
        <xdr:cNvSpPr/>
      </xdr:nvSpPr>
      <xdr:spPr bwMode="auto">
        <a:xfrm>
          <a:off x="4953000" y="6526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27919</xdr:rowOff>
    </xdr:from>
    <xdr:ext cx="736600" cy="259045"/>
    <xdr:sp macro="" textlink="">
      <xdr:nvSpPr>
        <xdr:cNvPr id="134" name="テキスト ボックス 133"/>
        <xdr:cNvSpPr txBox="1"/>
      </xdr:nvSpPr>
      <xdr:spPr>
        <a:xfrm>
          <a:off x="4622800" y="6295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302438</xdr:rowOff>
    </xdr:from>
    <xdr:to>
      <xdr:col>22</xdr:col>
      <xdr:colOff>165100</xdr:colOff>
      <xdr:row>35</xdr:row>
      <xdr:rowOff>61138</xdr:rowOff>
    </xdr:to>
    <xdr:sp macro="" textlink="">
      <xdr:nvSpPr>
        <xdr:cNvPr id="135" name="楕円 134"/>
        <xdr:cNvSpPr/>
      </xdr:nvSpPr>
      <xdr:spPr bwMode="auto">
        <a:xfrm>
          <a:off x="4254500" y="6569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71315</xdr:rowOff>
    </xdr:from>
    <xdr:ext cx="762000" cy="259045"/>
    <xdr:sp macro="" textlink="">
      <xdr:nvSpPr>
        <xdr:cNvPr id="136" name="テキスト ボックス 135"/>
        <xdr:cNvSpPr txBox="1"/>
      </xdr:nvSpPr>
      <xdr:spPr>
        <a:xfrm>
          <a:off x="3924300" y="63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81611</xdr:rowOff>
    </xdr:from>
    <xdr:to>
      <xdr:col>19</xdr:col>
      <xdr:colOff>38100</xdr:colOff>
      <xdr:row>35</xdr:row>
      <xdr:rowOff>183211</xdr:rowOff>
    </xdr:to>
    <xdr:sp macro="" textlink="">
      <xdr:nvSpPr>
        <xdr:cNvPr id="137" name="楕円 136"/>
        <xdr:cNvSpPr/>
      </xdr:nvSpPr>
      <xdr:spPr bwMode="auto">
        <a:xfrm>
          <a:off x="3556000" y="669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193388</xdr:rowOff>
    </xdr:from>
    <xdr:ext cx="762000" cy="259045"/>
    <xdr:sp macro="" textlink="">
      <xdr:nvSpPr>
        <xdr:cNvPr id="138" name="テキスト ボックス 137"/>
        <xdr:cNvSpPr txBox="1"/>
      </xdr:nvSpPr>
      <xdr:spPr>
        <a:xfrm>
          <a:off x="3225800" y="646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189909</xdr:rowOff>
    </xdr:from>
    <xdr:to>
      <xdr:col>15</xdr:col>
      <xdr:colOff>101600</xdr:colOff>
      <xdr:row>35</xdr:row>
      <xdr:rowOff>291509</xdr:rowOff>
    </xdr:to>
    <xdr:sp macro="" textlink="">
      <xdr:nvSpPr>
        <xdr:cNvPr id="139" name="楕円 138"/>
        <xdr:cNvSpPr/>
      </xdr:nvSpPr>
      <xdr:spPr bwMode="auto">
        <a:xfrm>
          <a:off x="2857500" y="680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301686</xdr:rowOff>
    </xdr:from>
    <xdr:ext cx="762000" cy="259045"/>
    <xdr:sp macro="" textlink="">
      <xdr:nvSpPr>
        <xdr:cNvPr id="140" name="テキスト ボックス 139"/>
        <xdr:cNvSpPr txBox="1"/>
      </xdr:nvSpPr>
      <xdr:spPr>
        <a:xfrm>
          <a:off x="2527300" y="65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7,560
7,458
72.23
8,116,254
7,974,153
108,117
3,594,779
7,065,334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82942</xdr:rowOff>
    </xdr:from>
    <xdr:to>
      <xdr:col>24</xdr:col>
      <xdr:colOff>63500</xdr:colOff>
      <xdr:row>33</xdr:row>
      <xdr:rowOff>109340</xdr:rowOff>
    </xdr:to>
    <xdr:cxnSp macro="">
      <xdr:nvCxnSpPr>
        <xdr:cNvPr id="63" name="直線コネクタ 62"/>
        <xdr:cNvCxnSpPr/>
      </xdr:nvCxnSpPr>
      <xdr:spPr>
        <a:xfrm flipV="1">
          <a:off x="3797300" y="5740792"/>
          <a:ext cx="83820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109340</xdr:rowOff>
    </xdr:from>
    <xdr:to>
      <xdr:col>19</xdr:col>
      <xdr:colOff>177800</xdr:colOff>
      <xdr:row>33</xdr:row>
      <xdr:rowOff>146427</xdr:rowOff>
    </xdr:to>
    <xdr:cxnSp macro="">
      <xdr:nvCxnSpPr>
        <xdr:cNvPr id="66" name="直線コネクタ 65"/>
        <xdr:cNvCxnSpPr/>
      </xdr:nvCxnSpPr>
      <xdr:spPr>
        <a:xfrm flipV="1">
          <a:off x="2908300" y="5767190"/>
          <a:ext cx="889000" cy="3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146427</xdr:rowOff>
    </xdr:from>
    <xdr:to>
      <xdr:col>15</xdr:col>
      <xdr:colOff>50800</xdr:colOff>
      <xdr:row>34</xdr:row>
      <xdr:rowOff>15625</xdr:rowOff>
    </xdr:to>
    <xdr:cxnSp macro="">
      <xdr:nvCxnSpPr>
        <xdr:cNvPr id="69" name="直線コネクタ 68"/>
        <xdr:cNvCxnSpPr/>
      </xdr:nvCxnSpPr>
      <xdr:spPr>
        <a:xfrm flipV="1">
          <a:off x="2019300" y="5804277"/>
          <a:ext cx="889000" cy="4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15625</xdr:rowOff>
    </xdr:from>
    <xdr:to>
      <xdr:col>10</xdr:col>
      <xdr:colOff>114300</xdr:colOff>
      <xdr:row>34</xdr:row>
      <xdr:rowOff>45114</xdr:rowOff>
    </xdr:to>
    <xdr:cxnSp macro="">
      <xdr:nvCxnSpPr>
        <xdr:cNvPr id="72" name="直線コネクタ 71"/>
        <xdr:cNvCxnSpPr/>
      </xdr:nvCxnSpPr>
      <xdr:spPr>
        <a:xfrm flipV="1">
          <a:off x="1130300" y="5844925"/>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32142</xdr:rowOff>
    </xdr:from>
    <xdr:to>
      <xdr:col>24</xdr:col>
      <xdr:colOff>114300</xdr:colOff>
      <xdr:row>33</xdr:row>
      <xdr:rowOff>133742</xdr:rowOff>
    </xdr:to>
    <xdr:sp macro="" textlink="">
      <xdr:nvSpPr>
        <xdr:cNvPr id="82" name="楕円 81"/>
        <xdr:cNvSpPr/>
      </xdr:nvSpPr>
      <xdr:spPr>
        <a:xfrm>
          <a:off x="4584700" y="56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55019</xdr:rowOff>
    </xdr:from>
    <xdr:ext cx="599010" cy="259045"/>
    <xdr:sp macro="" textlink="">
      <xdr:nvSpPr>
        <xdr:cNvPr id="83" name="人件費該当値テキスト"/>
        <xdr:cNvSpPr txBox="1"/>
      </xdr:nvSpPr>
      <xdr:spPr>
        <a:xfrm>
          <a:off x="4686300" y="554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58540</xdr:rowOff>
    </xdr:from>
    <xdr:to>
      <xdr:col>20</xdr:col>
      <xdr:colOff>38100</xdr:colOff>
      <xdr:row>33</xdr:row>
      <xdr:rowOff>160140</xdr:rowOff>
    </xdr:to>
    <xdr:sp macro="" textlink="">
      <xdr:nvSpPr>
        <xdr:cNvPr id="84" name="楕円 83"/>
        <xdr:cNvSpPr/>
      </xdr:nvSpPr>
      <xdr:spPr>
        <a:xfrm>
          <a:off x="3746500" y="57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5217</xdr:rowOff>
    </xdr:from>
    <xdr:ext cx="599010" cy="259045"/>
    <xdr:sp macro="" textlink="">
      <xdr:nvSpPr>
        <xdr:cNvPr id="85" name="テキスト ボックス 84"/>
        <xdr:cNvSpPr txBox="1"/>
      </xdr:nvSpPr>
      <xdr:spPr>
        <a:xfrm>
          <a:off x="3497795" y="549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95627</xdr:rowOff>
    </xdr:from>
    <xdr:to>
      <xdr:col>15</xdr:col>
      <xdr:colOff>101600</xdr:colOff>
      <xdr:row>34</xdr:row>
      <xdr:rowOff>25777</xdr:rowOff>
    </xdr:to>
    <xdr:sp macro="" textlink="">
      <xdr:nvSpPr>
        <xdr:cNvPr id="86" name="楕円 85"/>
        <xdr:cNvSpPr/>
      </xdr:nvSpPr>
      <xdr:spPr>
        <a:xfrm>
          <a:off x="2857500" y="575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42304</xdr:rowOff>
    </xdr:from>
    <xdr:ext cx="599010" cy="259045"/>
    <xdr:sp macro="" textlink="">
      <xdr:nvSpPr>
        <xdr:cNvPr id="87" name="テキスト ボックス 86"/>
        <xdr:cNvSpPr txBox="1"/>
      </xdr:nvSpPr>
      <xdr:spPr>
        <a:xfrm>
          <a:off x="2608795" y="552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136275</xdr:rowOff>
    </xdr:from>
    <xdr:to>
      <xdr:col>10</xdr:col>
      <xdr:colOff>165100</xdr:colOff>
      <xdr:row>34</xdr:row>
      <xdr:rowOff>66425</xdr:rowOff>
    </xdr:to>
    <xdr:sp macro="" textlink="">
      <xdr:nvSpPr>
        <xdr:cNvPr id="88" name="楕円 87"/>
        <xdr:cNvSpPr/>
      </xdr:nvSpPr>
      <xdr:spPr>
        <a:xfrm>
          <a:off x="1968500" y="57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82952</xdr:rowOff>
    </xdr:from>
    <xdr:ext cx="599010" cy="259045"/>
    <xdr:sp macro="" textlink="">
      <xdr:nvSpPr>
        <xdr:cNvPr id="89" name="テキスト ボックス 88"/>
        <xdr:cNvSpPr txBox="1"/>
      </xdr:nvSpPr>
      <xdr:spPr>
        <a:xfrm>
          <a:off x="1719795" y="556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165764</xdr:rowOff>
    </xdr:from>
    <xdr:to>
      <xdr:col>6</xdr:col>
      <xdr:colOff>38100</xdr:colOff>
      <xdr:row>34</xdr:row>
      <xdr:rowOff>95914</xdr:rowOff>
    </xdr:to>
    <xdr:sp macro="" textlink="">
      <xdr:nvSpPr>
        <xdr:cNvPr id="90" name="楕円 89"/>
        <xdr:cNvSpPr/>
      </xdr:nvSpPr>
      <xdr:spPr>
        <a:xfrm>
          <a:off x="1079500" y="582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112441</xdr:rowOff>
    </xdr:from>
    <xdr:ext cx="599010" cy="259045"/>
    <xdr:sp macro="" textlink="">
      <xdr:nvSpPr>
        <xdr:cNvPr id="91" name="テキスト ボックス 90"/>
        <xdr:cNvSpPr txBox="1"/>
      </xdr:nvSpPr>
      <xdr:spPr>
        <a:xfrm>
          <a:off x="830795" y="559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165093</xdr:rowOff>
    </xdr:from>
    <xdr:to>
      <xdr:col>24</xdr:col>
      <xdr:colOff>63500</xdr:colOff>
      <xdr:row>54</xdr:row>
      <xdr:rowOff>30178</xdr:rowOff>
    </xdr:to>
    <xdr:cxnSp macro="">
      <xdr:nvCxnSpPr>
        <xdr:cNvPr id="118" name="直線コネクタ 117"/>
        <xdr:cNvCxnSpPr/>
      </xdr:nvCxnSpPr>
      <xdr:spPr>
        <a:xfrm flipV="1">
          <a:off x="3797300" y="9251943"/>
          <a:ext cx="838200" cy="3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18459</xdr:rowOff>
    </xdr:from>
    <xdr:to>
      <xdr:col>19</xdr:col>
      <xdr:colOff>177800</xdr:colOff>
      <xdr:row>54</xdr:row>
      <xdr:rowOff>30178</xdr:rowOff>
    </xdr:to>
    <xdr:cxnSp macro="">
      <xdr:nvCxnSpPr>
        <xdr:cNvPr id="121" name="直線コネクタ 120"/>
        <xdr:cNvCxnSpPr/>
      </xdr:nvCxnSpPr>
      <xdr:spPr>
        <a:xfrm>
          <a:off x="2908300" y="9276759"/>
          <a:ext cx="889000" cy="1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18459</xdr:rowOff>
    </xdr:from>
    <xdr:to>
      <xdr:col>15</xdr:col>
      <xdr:colOff>50800</xdr:colOff>
      <xdr:row>54</xdr:row>
      <xdr:rowOff>62470</xdr:rowOff>
    </xdr:to>
    <xdr:cxnSp macro="">
      <xdr:nvCxnSpPr>
        <xdr:cNvPr id="124" name="直線コネクタ 123"/>
        <xdr:cNvCxnSpPr/>
      </xdr:nvCxnSpPr>
      <xdr:spPr>
        <a:xfrm flipV="1">
          <a:off x="2019300" y="9276759"/>
          <a:ext cx="889000" cy="4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60056</xdr:rowOff>
    </xdr:from>
    <xdr:to>
      <xdr:col>10</xdr:col>
      <xdr:colOff>114300</xdr:colOff>
      <xdr:row>54</xdr:row>
      <xdr:rowOff>62470</xdr:rowOff>
    </xdr:to>
    <xdr:cxnSp macro="">
      <xdr:nvCxnSpPr>
        <xdr:cNvPr id="127" name="直線コネクタ 126"/>
        <xdr:cNvCxnSpPr/>
      </xdr:nvCxnSpPr>
      <xdr:spPr>
        <a:xfrm>
          <a:off x="1130300" y="9318356"/>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32986</xdr:rowOff>
    </xdr:from>
    <xdr:ext cx="599010" cy="259045"/>
    <xdr:sp macro="" textlink="">
      <xdr:nvSpPr>
        <xdr:cNvPr id="129" name="テキスト ボックス 128"/>
        <xdr:cNvSpPr txBox="1"/>
      </xdr:nvSpPr>
      <xdr:spPr>
        <a:xfrm>
          <a:off x="1719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92244</xdr:rowOff>
    </xdr:from>
    <xdr:ext cx="534377" cy="259045"/>
    <xdr:sp macro="" textlink="">
      <xdr:nvSpPr>
        <xdr:cNvPr id="131" name="テキスト ボックス 130"/>
        <xdr:cNvSpPr txBox="1"/>
      </xdr:nvSpPr>
      <xdr:spPr>
        <a:xfrm>
          <a:off x="863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114293</xdr:rowOff>
    </xdr:from>
    <xdr:to>
      <xdr:col>24</xdr:col>
      <xdr:colOff>114300</xdr:colOff>
      <xdr:row>54</xdr:row>
      <xdr:rowOff>44443</xdr:rowOff>
    </xdr:to>
    <xdr:sp macro="" textlink="">
      <xdr:nvSpPr>
        <xdr:cNvPr id="137" name="楕円 136"/>
        <xdr:cNvSpPr/>
      </xdr:nvSpPr>
      <xdr:spPr>
        <a:xfrm>
          <a:off x="4584700" y="92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137170</xdr:rowOff>
    </xdr:from>
    <xdr:ext cx="599010" cy="259045"/>
    <xdr:sp macro="" textlink="">
      <xdr:nvSpPr>
        <xdr:cNvPr id="138" name="物件費該当値テキスト"/>
        <xdr:cNvSpPr txBox="1"/>
      </xdr:nvSpPr>
      <xdr:spPr>
        <a:xfrm>
          <a:off x="4686300" y="90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150828</xdr:rowOff>
    </xdr:from>
    <xdr:to>
      <xdr:col>20</xdr:col>
      <xdr:colOff>38100</xdr:colOff>
      <xdr:row>54</xdr:row>
      <xdr:rowOff>80978</xdr:rowOff>
    </xdr:to>
    <xdr:sp macro="" textlink="">
      <xdr:nvSpPr>
        <xdr:cNvPr id="139" name="楕円 138"/>
        <xdr:cNvSpPr/>
      </xdr:nvSpPr>
      <xdr:spPr>
        <a:xfrm>
          <a:off x="3746500" y="92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97505</xdr:rowOff>
    </xdr:from>
    <xdr:ext cx="599010" cy="259045"/>
    <xdr:sp macro="" textlink="">
      <xdr:nvSpPr>
        <xdr:cNvPr id="140" name="テキスト ボックス 139"/>
        <xdr:cNvSpPr txBox="1"/>
      </xdr:nvSpPr>
      <xdr:spPr>
        <a:xfrm>
          <a:off x="3497795" y="901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139109</xdr:rowOff>
    </xdr:from>
    <xdr:to>
      <xdr:col>15</xdr:col>
      <xdr:colOff>101600</xdr:colOff>
      <xdr:row>54</xdr:row>
      <xdr:rowOff>69259</xdr:rowOff>
    </xdr:to>
    <xdr:sp macro="" textlink="">
      <xdr:nvSpPr>
        <xdr:cNvPr id="141" name="楕円 140"/>
        <xdr:cNvSpPr/>
      </xdr:nvSpPr>
      <xdr:spPr>
        <a:xfrm>
          <a:off x="2857500" y="92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85786</xdr:rowOff>
    </xdr:from>
    <xdr:ext cx="599010" cy="259045"/>
    <xdr:sp macro="" textlink="">
      <xdr:nvSpPr>
        <xdr:cNvPr id="142" name="テキスト ボックス 141"/>
        <xdr:cNvSpPr txBox="1"/>
      </xdr:nvSpPr>
      <xdr:spPr>
        <a:xfrm>
          <a:off x="2608795" y="900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11670</xdr:rowOff>
    </xdr:from>
    <xdr:to>
      <xdr:col>10</xdr:col>
      <xdr:colOff>165100</xdr:colOff>
      <xdr:row>54</xdr:row>
      <xdr:rowOff>113270</xdr:rowOff>
    </xdr:to>
    <xdr:sp macro="" textlink="">
      <xdr:nvSpPr>
        <xdr:cNvPr id="143" name="楕円 142"/>
        <xdr:cNvSpPr/>
      </xdr:nvSpPr>
      <xdr:spPr>
        <a:xfrm>
          <a:off x="1968500" y="92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129797</xdr:rowOff>
    </xdr:from>
    <xdr:ext cx="599010" cy="259045"/>
    <xdr:sp macro="" textlink="">
      <xdr:nvSpPr>
        <xdr:cNvPr id="144" name="テキスト ボックス 143"/>
        <xdr:cNvSpPr txBox="1"/>
      </xdr:nvSpPr>
      <xdr:spPr>
        <a:xfrm>
          <a:off x="1719795" y="904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9256</xdr:rowOff>
    </xdr:from>
    <xdr:to>
      <xdr:col>6</xdr:col>
      <xdr:colOff>38100</xdr:colOff>
      <xdr:row>54</xdr:row>
      <xdr:rowOff>110856</xdr:rowOff>
    </xdr:to>
    <xdr:sp macro="" textlink="">
      <xdr:nvSpPr>
        <xdr:cNvPr id="145" name="楕円 144"/>
        <xdr:cNvSpPr/>
      </xdr:nvSpPr>
      <xdr:spPr>
        <a:xfrm>
          <a:off x="1079500" y="926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127383</xdr:rowOff>
    </xdr:from>
    <xdr:ext cx="599010" cy="259045"/>
    <xdr:sp macro="" textlink="">
      <xdr:nvSpPr>
        <xdr:cNvPr id="146" name="テキスト ボックス 145"/>
        <xdr:cNvSpPr txBox="1"/>
      </xdr:nvSpPr>
      <xdr:spPr>
        <a:xfrm>
          <a:off x="830795" y="904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3520</xdr:rowOff>
    </xdr:from>
    <xdr:to>
      <xdr:col>24</xdr:col>
      <xdr:colOff>63500</xdr:colOff>
      <xdr:row>73</xdr:row>
      <xdr:rowOff>7210</xdr:rowOff>
    </xdr:to>
    <xdr:cxnSp macro="">
      <xdr:nvCxnSpPr>
        <xdr:cNvPr id="177" name="直線コネクタ 176"/>
        <xdr:cNvCxnSpPr/>
      </xdr:nvCxnSpPr>
      <xdr:spPr>
        <a:xfrm>
          <a:off x="3797300" y="12519370"/>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3520</xdr:rowOff>
    </xdr:from>
    <xdr:to>
      <xdr:col>19</xdr:col>
      <xdr:colOff>177800</xdr:colOff>
      <xdr:row>73</xdr:row>
      <xdr:rowOff>88788</xdr:rowOff>
    </xdr:to>
    <xdr:cxnSp macro="">
      <xdr:nvCxnSpPr>
        <xdr:cNvPr id="180" name="直線コネクタ 179"/>
        <xdr:cNvCxnSpPr/>
      </xdr:nvCxnSpPr>
      <xdr:spPr>
        <a:xfrm flipV="1">
          <a:off x="2908300" y="12519370"/>
          <a:ext cx="8890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7368</xdr:rowOff>
    </xdr:from>
    <xdr:ext cx="469744" cy="259045"/>
    <xdr:sp macro="" textlink="">
      <xdr:nvSpPr>
        <xdr:cNvPr id="182" name="テキスト ボックス 181"/>
        <xdr:cNvSpPr txBox="1"/>
      </xdr:nvSpPr>
      <xdr:spPr>
        <a:xfrm>
          <a:off x="3562428" y="133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75431</xdr:rowOff>
    </xdr:from>
    <xdr:to>
      <xdr:col>15</xdr:col>
      <xdr:colOff>50800</xdr:colOff>
      <xdr:row>73</xdr:row>
      <xdr:rowOff>88788</xdr:rowOff>
    </xdr:to>
    <xdr:cxnSp macro="">
      <xdr:nvCxnSpPr>
        <xdr:cNvPr id="183" name="直線コネクタ 182"/>
        <xdr:cNvCxnSpPr/>
      </xdr:nvCxnSpPr>
      <xdr:spPr>
        <a:xfrm>
          <a:off x="2019300" y="12591281"/>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48713</xdr:rowOff>
    </xdr:from>
    <xdr:ext cx="469744" cy="259045"/>
    <xdr:sp macro="" textlink="">
      <xdr:nvSpPr>
        <xdr:cNvPr id="185" name="テキスト ボックス 184"/>
        <xdr:cNvSpPr txBox="1"/>
      </xdr:nvSpPr>
      <xdr:spPr>
        <a:xfrm>
          <a:off x="2673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75431</xdr:rowOff>
    </xdr:from>
    <xdr:to>
      <xdr:col>10</xdr:col>
      <xdr:colOff>114300</xdr:colOff>
      <xdr:row>73</xdr:row>
      <xdr:rowOff>162266</xdr:rowOff>
    </xdr:to>
    <xdr:cxnSp macro="">
      <xdr:nvCxnSpPr>
        <xdr:cNvPr id="186" name="直線コネクタ 185"/>
        <xdr:cNvCxnSpPr/>
      </xdr:nvCxnSpPr>
      <xdr:spPr>
        <a:xfrm flipV="1">
          <a:off x="1130300" y="12591281"/>
          <a:ext cx="889000" cy="8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58608</xdr:rowOff>
    </xdr:from>
    <xdr:ext cx="469744" cy="259045"/>
    <xdr:sp macro="" textlink="">
      <xdr:nvSpPr>
        <xdr:cNvPr id="188" name="テキスト ボックス 187"/>
        <xdr:cNvSpPr txBox="1"/>
      </xdr:nvSpPr>
      <xdr:spPr>
        <a:xfrm>
          <a:off x="1784428"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77516</xdr:rowOff>
    </xdr:from>
    <xdr:ext cx="469744" cy="259045"/>
    <xdr:sp macro="" textlink="">
      <xdr:nvSpPr>
        <xdr:cNvPr id="190" name="テキスト ボックス 189"/>
        <xdr:cNvSpPr txBox="1"/>
      </xdr:nvSpPr>
      <xdr:spPr>
        <a:xfrm>
          <a:off x="895428"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127860</xdr:rowOff>
    </xdr:from>
    <xdr:to>
      <xdr:col>24</xdr:col>
      <xdr:colOff>114300</xdr:colOff>
      <xdr:row>73</xdr:row>
      <xdr:rowOff>58010</xdr:rowOff>
    </xdr:to>
    <xdr:sp macro="" textlink="">
      <xdr:nvSpPr>
        <xdr:cNvPr id="196" name="楕円 195"/>
        <xdr:cNvSpPr/>
      </xdr:nvSpPr>
      <xdr:spPr>
        <a:xfrm>
          <a:off x="4584700" y="1247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150737</xdr:rowOff>
    </xdr:from>
    <xdr:ext cx="534377" cy="259045"/>
    <xdr:sp macro="" textlink="">
      <xdr:nvSpPr>
        <xdr:cNvPr id="197" name="維持補修費該当値テキスト"/>
        <xdr:cNvSpPr txBox="1"/>
      </xdr:nvSpPr>
      <xdr:spPr>
        <a:xfrm>
          <a:off x="4686300" y="12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124170</xdr:rowOff>
    </xdr:from>
    <xdr:to>
      <xdr:col>20</xdr:col>
      <xdr:colOff>38100</xdr:colOff>
      <xdr:row>73</xdr:row>
      <xdr:rowOff>54320</xdr:rowOff>
    </xdr:to>
    <xdr:sp macro="" textlink="">
      <xdr:nvSpPr>
        <xdr:cNvPr id="198" name="楕円 197"/>
        <xdr:cNvSpPr/>
      </xdr:nvSpPr>
      <xdr:spPr>
        <a:xfrm>
          <a:off x="3746500" y="124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70847</xdr:rowOff>
    </xdr:from>
    <xdr:ext cx="534377" cy="259045"/>
    <xdr:sp macro="" textlink="">
      <xdr:nvSpPr>
        <xdr:cNvPr id="199" name="テキスト ボックス 198"/>
        <xdr:cNvSpPr txBox="1"/>
      </xdr:nvSpPr>
      <xdr:spPr>
        <a:xfrm>
          <a:off x="3530111" y="1224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37988</xdr:rowOff>
    </xdr:from>
    <xdr:to>
      <xdr:col>15</xdr:col>
      <xdr:colOff>101600</xdr:colOff>
      <xdr:row>73</xdr:row>
      <xdr:rowOff>139588</xdr:rowOff>
    </xdr:to>
    <xdr:sp macro="" textlink="">
      <xdr:nvSpPr>
        <xdr:cNvPr id="200" name="楕円 199"/>
        <xdr:cNvSpPr/>
      </xdr:nvSpPr>
      <xdr:spPr>
        <a:xfrm>
          <a:off x="2857500" y="1255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156115</xdr:rowOff>
    </xdr:from>
    <xdr:ext cx="534377" cy="259045"/>
    <xdr:sp macro="" textlink="">
      <xdr:nvSpPr>
        <xdr:cNvPr id="201" name="テキスト ボックス 200"/>
        <xdr:cNvSpPr txBox="1"/>
      </xdr:nvSpPr>
      <xdr:spPr>
        <a:xfrm>
          <a:off x="2641111" y="123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24631</xdr:rowOff>
    </xdr:from>
    <xdr:to>
      <xdr:col>10</xdr:col>
      <xdr:colOff>165100</xdr:colOff>
      <xdr:row>73</xdr:row>
      <xdr:rowOff>126231</xdr:rowOff>
    </xdr:to>
    <xdr:sp macro="" textlink="">
      <xdr:nvSpPr>
        <xdr:cNvPr id="202" name="楕円 201"/>
        <xdr:cNvSpPr/>
      </xdr:nvSpPr>
      <xdr:spPr>
        <a:xfrm>
          <a:off x="1968500" y="1254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142758</xdr:rowOff>
    </xdr:from>
    <xdr:ext cx="534377" cy="259045"/>
    <xdr:sp macro="" textlink="">
      <xdr:nvSpPr>
        <xdr:cNvPr id="203" name="テキスト ボックス 202"/>
        <xdr:cNvSpPr txBox="1"/>
      </xdr:nvSpPr>
      <xdr:spPr>
        <a:xfrm>
          <a:off x="1752111" y="1231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111466</xdr:rowOff>
    </xdr:from>
    <xdr:to>
      <xdr:col>6</xdr:col>
      <xdr:colOff>38100</xdr:colOff>
      <xdr:row>74</xdr:row>
      <xdr:rowOff>41616</xdr:rowOff>
    </xdr:to>
    <xdr:sp macro="" textlink="">
      <xdr:nvSpPr>
        <xdr:cNvPr id="204" name="楕円 203"/>
        <xdr:cNvSpPr/>
      </xdr:nvSpPr>
      <xdr:spPr>
        <a:xfrm>
          <a:off x="1079500" y="1262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58143</xdr:rowOff>
    </xdr:from>
    <xdr:ext cx="534377" cy="259045"/>
    <xdr:sp macro="" textlink="">
      <xdr:nvSpPr>
        <xdr:cNvPr id="205" name="テキスト ボックス 204"/>
        <xdr:cNvSpPr txBox="1"/>
      </xdr:nvSpPr>
      <xdr:spPr>
        <a:xfrm>
          <a:off x="863111" y="1240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6807</xdr:rowOff>
    </xdr:from>
    <xdr:to>
      <xdr:col>24</xdr:col>
      <xdr:colOff>63500</xdr:colOff>
      <xdr:row>95</xdr:row>
      <xdr:rowOff>71540</xdr:rowOff>
    </xdr:to>
    <xdr:cxnSp macro="">
      <xdr:nvCxnSpPr>
        <xdr:cNvPr id="235" name="直線コネクタ 234"/>
        <xdr:cNvCxnSpPr/>
      </xdr:nvCxnSpPr>
      <xdr:spPr>
        <a:xfrm>
          <a:off x="3797300" y="16294557"/>
          <a:ext cx="838200" cy="6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6807</xdr:rowOff>
    </xdr:from>
    <xdr:to>
      <xdr:col>19</xdr:col>
      <xdr:colOff>177800</xdr:colOff>
      <xdr:row>95</xdr:row>
      <xdr:rowOff>72758</xdr:rowOff>
    </xdr:to>
    <xdr:cxnSp macro="">
      <xdr:nvCxnSpPr>
        <xdr:cNvPr id="238" name="直線コネクタ 237"/>
        <xdr:cNvCxnSpPr/>
      </xdr:nvCxnSpPr>
      <xdr:spPr>
        <a:xfrm flipV="1">
          <a:off x="2908300" y="16294557"/>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72758</xdr:rowOff>
    </xdr:from>
    <xdr:to>
      <xdr:col>15</xdr:col>
      <xdr:colOff>50800</xdr:colOff>
      <xdr:row>95</xdr:row>
      <xdr:rowOff>131414</xdr:rowOff>
    </xdr:to>
    <xdr:cxnSp macro="">
      <xdr:nvCxnSpPr>
        <xdr:cNvPr id="241" name="直線コネクタ 240"/>
        <xdr:cNvCxnSpPr/>
      </xdr:nvCxnSpPr>
      <xdr:spPr>
        <a:xfrm flipV="1">
          <a:off x="2019300" y="16360508"/>
          <a:ext cx="889000" cy="5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131414</xdr:rowOff>
    </xdr:from>
    <xdr:to>
      <xdr:col>10</xdr:col>
      <xdr:colOff>114300</xdr:colOff>
      <xdr:row>96</xdr:row>
      <xdr:rowOff>49688</xdr:rowOff>
    </xdr:to>
    <xdr:cxnSp macro="">
      <xdr:nvCxnSpPr>
        <xdr:cNvPr id="244" name="直線コネクタ 243"/>
        <xdr:cNvCxnSpPr/>
      </xdr:nvCxnSpPr>
      <xdr:spPr>
        <a:xfrm flipV="1">
          <a:off x="1130300" y="16419164"/>
          <a:ext cx="889000" cy="8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90073</xdr:rowOff>
    </xdr:from>
    <xdr:ext cx="534377" cy="259045"/>
    <xdr:sp macro="" textlink="">
      <xdr:nvSpPr>
        <xdr:cNvPr id="246" name="テキスト ボックス 245"/>
        <xdr:cNvSpPr txBox="1"/>
      </xdr:nvSpPr>
      <xdr:spPr>
        <a:xfrm>
          <a:off x="1752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3167</xdr:rowOff>
    </xdr:from>
    <xdr:ext cx="534377" cy="259045"/>
    <xdr:sp macro="" textlink="">
      <xdr:nvSpPr>
        <xdr:cNvPr id="248" name="テキスト ボックス 247"/>
        <xdr:cNvSpPr txBox="1"/>
      </xdr:nvSpPr>
      <xdr:spPr>
        <a:xfrm>
          <a:off x="863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20740</xdr:rowOff>
    </xdr:from>
    <xdr:to>
      <xdr:col>24</xdr:col>
      <xdr:colOff>114300</xdr:colOff>
      <xdr:row>95</xdr:row>
      <xdr:rowOff>122340</xdr:rowOff>
    </xdr:to>
    <xdr:sp macro="" textlink="">
      <xdr:nvSpPr>
        <xdr:cNvPr id="254" name="楕円 253"/>
        <xdr:cNvSpPr/>
      </xdr:nvSpPr>
      <xdr:spPr>
        <a:xfrm>
          <a:off x="4584700" y="163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43617</xdr:rowOff>
    </xdr:from>
    <xdr:ext cx="534377" cy="259045"/>
    <xdr:sp macro="" textlink="">
      <xdr:nvSpPr>
        <xdr:cNvPr id="255" name="扶助費該当値テキスト"/>
        <xdr:cNvSpPr txBox="1"/>
      </xdr:nvSpPr>
      <xdr:spPr>
        <a:xfrm>
          <a:off x="4686300" y="161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127457</xdr:rowOff>
    </xdr:from>
    <xdr:to>
      <xdr:col>20</xdr:col>
      <xdr:colOff>38100</xdr:colOff>
      <xdr:row>95</xdr:row>
      <xdr:rowOff>57607</xdr:rowOff>
    </xdr:to>
    <xdr:sp macro="" textlink="">
      <xdr:nvSpPr>
        <xdr:cNvPr id="256" name="楕円 255"/>
        <xdr:cNvSpPr/>
      </xdr:nvSpPr>
      <xdr:spPr>
        <a:xfrm>
          <a:off x="3746500" y="162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74134</xdr:rowOff>
    </xdr:from>
    <xdr:ext cx="534377" cy="259045"/>
    <xdr:sp macro="" textlink="">
      <xdr:nvSpPr>
        <xdr:cNvPr id="257" name="テキスト ボックス 256"/>
        <xdr:cNvSpPr txBox="1"/>
      </xdr:nvSpPr>
      <xdr:spPr>
        <a:xfrm>
          <a:off x="3530111" y="1601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21958</xdr:rowOff>
    </xdr:from>
    <xdr:to>
      <xdr:col>15</xdr:col>
      <xdr:colOff>101600</xdr:colOff>
      <xdr:row>95</xdr:row>
      <xdr:rowOff>123558</xdr:rowOff>
    </xdr:to>
    <xdr:sp macro="" textlink="">
      <xdr:nvSpPr>
        <xdr:cNvPr id="258" name="楕円 257"/>
        <xdr:cNvSpPr/>
      </xdr:nvSpPr>
      <xdr:spPr>
        <a:xfrm>
          <a:off x="2857500" y="163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140085</xdr:rowOff>
    </xdr:from>
    <xdr:ext cx="534377" cy="259045"/>
    <xdr:sp macro="" textlink="">
      <xdr:nvSpPr>
        <xdr:cNvPr id="259" name="テキスト ボックス 258"/>
        <xdr:cNvSpPr txBox="1"/>
      </xdr:nvSpPr>
      <xdr:spPr>
        <a:xfrm>
          <a:off x="2641111" y="160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80614</xdr:rowOff>
    </xdr:from>
    <xdr:to>
      <xdr:col>10</xdr:col>
      <xdr:colOff>165100</xdr:colOff>
      <xdr:row>96</xdr:row>
      <xdr:rowOff>10764</xdr:rowOff>
    </xdr:to>
    <xdr:sp macro="" textlink="">
      <xdr:nvSpPr>
        <xdr:cNvPr id="260" name="楕円 259"/>
        <xdr:cNvSpPr/>
      </xdr:nvSpPr>
      <xdr:spPr>
        <a:xfrm>
          <a:off x="1968500" y="163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27291</xdr:rowOff>
    </xdr:from>
    <xdr:ext cx="534377" cy="259045"/>
    <xdr:sp macro="" textlink="">
      <xdr:nvSpPr>
        <xdr:cNvPr id="261" name="テキスト ボックス 260"/>
        <xdr:cNvSpPr txBox="1"/>
      </xdr:nvSpPr>
      <xdr:spPr>
        <a:xfrm>
          <a:off x="1752111" y="161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170338</xdr:rowOff>
    </xdr:from>
    <xdr:to>
      <xdr:col>6</xdr:col>
      <xdr:colOff>38100</xdr:colOff>
      <xdr:row>96</xdr:row>
      <xdr:rowOff>100488</xdr:rowOff>
    </xdr:to>
    <xdr:sp macro="" textlink="">
      <xdr:nvSpPr>
        <xdr:cNvPr id="262" name="楕円 261"/>
        <xdr:cNvSpPr/>
      </xdr:nvSpPr>
      <xdr:spPr>
        <a:xfrm>
          <a:off x="1079500" y="164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117015</xdr:rowOff>
    </xdr:from>
    <xdr:ext cx="534377" cy="259045"/>
    <xdr:sp macro="" textlink="">
      <xdr:nvSpPr>
        <xdr:cNvPr id="263" name="テキスト ボックス 262"/>
        <xdr:cNvSpPr txBox="1"/>
      </xdr:nvSpPr>
      <xdr:spPr>
        <a:xfrm>
          <a:off x="863111" y="162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66300</xdr:rowOff>
    </xdr:from>
    <xdr:to>
      <xdr:col>55</xdr:col>
      <xdr:colOff>0</xdr:colOff>
      <xdr:row>37</xdr:row>
      <xdr:rowOff>95332</xdr:rowOff>
    </xdr:to>
    <xdr:cxnSp macro="">
      <xdr:nvCxnSpPr>
        <xdr:cNvPr id="294" name="直線コネクタ 293"/>
        <xdr:cNvCxnSpPr/>
      </xdr:nvCxnSpPr>
      <xdr:spPr>
        <a:xfrm>
          <a:off x="9639300" y="6409950"/>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66300</xdr:rowOff>
    </xdr:from>
    <xdr:to>
      <xdr:col>50</xdr:col>
      <xdr:colOff>114300</xdr:colOff>
      <xdr:row>37</xdr:row>
      <xdr:rowOff>85326</xdr:rowOff>
    </xdr:to>
    <xdr:cxnSp macro="">
      <xdr:nvCxnSpPr>
        <xdr:cNvPr id="297" name="直線コネクタ 296"/>
        <xdr:cNvCxnSpPr/>
      </xdr:nvCxnSpPr>
      <xdr:spPr>
        <a:xfrm flipV="1">
          <a:off x="8750300" y="6409950"/>
          <a:ext cx="889000" cy="1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167831</xdr:rowOff>
    </xdr:from>
    <xdr:to>
      <xdr:col>45</xdr:col>
      <xdr:colOff>177800</xdr:colOff>
      <xdr:row>37</xdr:row>
      <xdr:rowOff>85326</xdr:rowOff>
    </xdr:to>
    <xdr:cxnSp macro="">
      <xdr:nvCxnSpPr>
        <xdr:cNvPr id="300" name="直線コネクタ 299"/>
        <xdr:cNvCxnSpPr/>
      </xdr:nvCxnSpPr>
      <xdr:spPr>
        <a:xfrm>
          <a:off x="7861300" y="6340031"/>
          <a:ext cx="889000" cy="8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144542</xdr:rowOff>
    </xdr:from>
    <xdr:ext cx="599010" cy="259045"/>
    <xdr:sp macro="" textlink="">
      <xdr:nvSpPr>
        <xdr:cNvPr id="302" name="テキスト ボックス 301"/>
        <xdr:cNvSpPr txBox="1"/>
      </xdr:nvSpPr>
      <xdr:spPr>
        <a:xfrm>
          <a:off x="8450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167831</xdr:rowOff>
    </xdr:from>
    <xdr:to>
      <xdr:col>41</xdr:col>
      <xdr:colOff>50800</xdr:colOff>
      <xdr:row>37</xdr:row>
      <xdr:rowOff>73187</xdr:rowOff>
    </xdr:to>
    <xdr:cxnSp macro="">
      <xdr:nvCxnSpPr>
        <xdr:cNvPr id="303" name="直線コネクタ 302"/>
        <xdr:cNvCxnSpPr/>
      </xdr:nvCxnSpPr>
      <xdr:spPr>
        <a:xfrm flipV="1">
          <a:off x="6972300" y="6340031"/>
          <a:ext cx="889000" cy="7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14576</xdr:rowOff>
    </xdr:from>
    <xdr:ext cx="534377" cy="259045"/>
    <xdr:sp macro="" textlink="">
      <xdr:nvSpPr>
        <xdr:cNvPr id="305" name="テキスト ボックス 304"/>
        <xdr:cNvSpPr txBox="1"/>
      </xdr:nvSpPr>
      <xdr:spPr>
        <a:xfrm>
          <a:off x="7594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32436</xdr:rowOff>
    </xdr:from>
    <xdr:ext cx="534377" cy="259045"/>
    <xdr:sp macro="" textlink="">
      <xdr:nvSpPr>
        <xdr:cNvPr id="307" name="テキスト ボックス 306"/>
        <xdr:cNvSpPr txBox="1"/>
      </xdr:nvSpPr>
      <xdr:spPr>
        <a:xfrm>
          <a:off x="6705111" y="65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44532</xdr:rowOff>
    </xdr:from>
    <xdr:to>
      <xdr:col>55</xdr:col>
      <xdr:colOff>50800</xdr:colOff>
      <xdr:row>37</xdr:row>
      <xdr:rowOff>146132</xdr:rowOff>
    </xdr:to>
    <xdr:sp macro="" textlink="">
      <xdr:nvSpPr>
        <xdr:cNvPr id="313" name="楕円 312"/>
        <xdr:cNvSpPr/>
      </xdr:nvSpPr>
      <xdr:spPr>
        <a:xfrm>
          <a:off x="10426700" y="638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22959</xdr:rowOff>
    </xdr:from>
    <xdr:ext cx="599010" cy="259045"/>
    <xdr:sp macro="" textlink="">
      <xdr:nvSpPr>
        <xdr:cNvPr id="314" name="補助費等該当値テキスト"/>
        <xdr:cNvSpPr txBox="1"/>
      </xdr:nvSpPr>
      <xdr:spPr>
        <a:xfrm>
          <a:off x="10528300" y="636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15500</xdr:rowOff>
    </xdr:from>
    <xdr:to>
      <xdr:col>50</xdr:col>
      <xdr:colOff>165100</xdr:colOff>
      <xdr:row>37</xdr:row>
      <xdr:rowOff>117100</xdr:rowOff>
    </xdr:to>
    <xdr:sp macro="" textlink="">
      <xdr:nvSpPr>
        <xdr:cNvPr id="315" name="楕円 314"/>
        <xdr:cNvSpPr/>
      </xdr:nvSpPr>
      <xdr:spPr>
        <a:xfrm>
          <a:off x="9588500" y="63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133627</xdr:rowOff>
    </xdr:from>
    <xdr:ext cx="599010" cy="259045"/>
    <xdr:sp macro="" textlink="">
      <xdr:nvSpPr>
        <xdr:cNvPr id="316" name="テキスト ボックス 315"/>
        <xdr:cNvSpPr txBox="1"/>
      </xdr:nvSpPr>
      <xdr:spPr>
        <a:xfrm>
          <a:off x="9339795" y="613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34526</xdr:rowOff>
    </xdr:from>
    <xdr:to>
      <xdr:col>46</xdr:col>
      <xdr:colOff>38100</xdr:colOff>
      <xdr:row>37</xdr:row>
      <xdr:rowOff>136126</xdr:rowOff>
    </xdr:to>
    <xdr:sp macro="" textlink="">
      <xdr:nvSpPr>
        <xdr:cNvPr id="317" name="楕円 316"/>
        <xdr:cNvSpPr/>
      </xdr:nvSpPr>
      <xdr:spPr>
        <a:xfrm>
          <a:off x="8699500" y="63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152653</xdr:rowOff>
    </xdr:from>
    <xdr:ext cx="599010" cy="259045"/>
    <xdr:sp macro="" textlink="">
      <xdr:nvSpPr>
        <xdr:cNvPr id="318" name="テキスト ボックス 317"/>
        <xdr:cNvSpPr txBox="1"/>
      </xdr:nvSpPr>
      <xdr:spPr>
        <a:xfrm>
          <a:off x="8450795" y="615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117031</xdr:rowOff>
    </xdr:from>
    <xdr:to>
      <xdr:col>41</xdr:col>
      <xdr:colOff>101600</xdr:colOff>
      <xdr:row>37</xdr:row>
      <xdr:rowOff>47181</xdr:rowOff>
    </xdr:to>
    <xdr:sp macro="" textlink="">
      <xdr:nvSpPr>
        <xdr:cNvPr id="319" name="楕円 318"/>
        <xdr:cNvSpPr/>
      </xdr:nvSpPr>
      <xdr:spPr>
        <a:xfrm>
          <a:off x="7810500" y="628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63708</xdr:rowOff>
    </xdr:from>
    <xdr:ext cx="599010" cy="259045"/>
    <xdr:sp macro="" textlink="">
      <xdr:nvSpPr>
        <xdr:cNvPr id="320" name="テキスト ボックス 319"/>
        <xdr:cNvSpPr txBox="1"/>
      </xdr:nvSpPr>
      <xdr:spPr>
        <a:xfrm>
          <a:off x="7561795" y="606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22387</xdr:rowOff>
    </xdr:from>
    <xdr:to>
      <xdr:col>36</xdr:col>
      <xdr:colOff>165100</xdr:colOff>
      <xdr:row>37</xdr:row>
      <xdr:rowOff>123987</xdr:rowOff>
    </xdr:to>
    <xdr:sp macro="" textlink="">
      <xdr:nvSpPr>
        <xdr:cNvPr id="321" name="楕円 320"/>
        <xdr:cNvSpPr/>
      </xdr:nvSpPr>
      <xdr:spPr>
        <a:xfrm>
          <a:off x="6921500" y="63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140514</xdr:rowOff>
    </xdr:from>
    <xdr:ext cx="599010" cy="259045"/>
    <xdr:sp macro="" textlink="">
      <xdr:nvSpPr>
        <xdr:cNvPr id="322" name="テキスト ボックス 321"/>
        <xdr:cNvSpPr txBox="1"/>
      </xdr:nvSpPr>
      <xdr:spPr>
        <a:xfrm>
          <a:off x="6672795" y="614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31999</xdr:rowOff>
    </xdr:from>
    <xdr:to>
      <xdr:col>55</xdr:col>
      <xdr:colOff>0</xdr:colOff>
      <xdr:row>57</xdr:row>
      <xdr:rowOff>14243</xdr:rowOff>
    </xdr:to>
    <xdr:cxnSp macro="">
      <xdr:nvCxnSpPr>
        <xdr:cNvPr id="351" name="直線コネクタ 350"/>
        <xdr:cNvCxnSpPr/>
      </xdr:nvCxnSpPr>
      <xdr:spPr>
        <a:xfrm flipV="1">
          <a:off x="9639300" y="9633199"/>
          <a:ext cx="838200" cy="15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52" name="普通建設事業費平均値テキスト"/>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151157</xdr:rowOff>
    </xdr:from>
    <xdr:to>
      <xdr:col>50</xdr:col>
      <xdr:colOff>114300</xdr:colOff>
      <xdr:row>57</xdr:row>
      <xdr:rowOff>14243</xdr:rowOff>
    </xdr:to>
    <xdr:cxnSp macro="">
      <xdr:nvCxnSpPr>
        <xdr:cNvPr id="354" name="直線コネクタ 353"/>
        <xdr:cNvCxnSpPr/>
      </xdr:nvCxnSpPr>
      <xdr:spPr>
        <a:xfrm>
          <a:off x="8750300" y="9752357"/>
          <a:ext cx="889000" cy="3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6" name="テキスト ボックス 355"/>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151157</xdr:rowOff>
    </xdr:from>
    <xdr:to>
      <xdr:col>45</xdr:col>
      <xdr:colOff>177800</xdr:colOff>
      <xdr:row>56</xdr:row>
      <xdr:rowOff>159303</xdr:rowOff>
    </xdr:to>
    <xdr:cxnSp macro="">
      <xdr:nvCxnSpPr>
        <xdr:cNvPr id="357" name="直線コネクタ 356"/>
        <xdr:cNvCxnSpPr/>
      </xdr:nvCxnSpPr>
      <xdr:spPr>
        <a:xfrm flipV="1">
          <a:off x="7861300" y="9752357"/>
          <a:ext cx="889000" cy="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159303</xdr:rowOff>
    </xdr:from>
    <xdr:to>
      <xdr:col>41</xdr:col>
      <xdr:colOff>50800</xdr:colOff>
      <xdr:row>57</xdr:row>
      <xdr:rowOff>17986</xdr:rowOff>
    </xdr:to>
    <xdr:cxnSp macro="">
      <xdr:nvCxnSpPr>
        <xdr:cNvPr id="360" name="直線コネクタ 359"/>
        <xdr:cNvCxnSpPr/>
      </xdr:nvCxnSpPr>
      <xdr:spPr>
        <a:xfrm flipV="1">
          <a:off x="6972300" y="9760503"/>
          <a:ext cx="889000" cy="3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2" name="テキスト ボックス 361"/>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4" name="テキスト ボックス 363"/>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152649</xdr:rowOff>
    </xdr:from>
    <xdr:to>
      <xdr:col>55</xdr:col>
      <xdr:colOff>50800</xdr:colOff>
      <xdr:row>56</xdr:row>
      <xdr:rowOff>82799</xdr:rowOff>
    </xdr:to>
    <xdr:sp macro="" textlink="">
      <xdr:nvSpPr>
        <xdr:cNvPr id="370" name="楕円 369"/>
        <xdr:cNvSpPr/>
      </xdr:nvSpPr>
      <xdr:spPr>
        <a:xfrm>
          <a:off x="10426700" y="958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4076</xdr:rowOff>
    </xdr:from>
    <xdr:ext cx="599010" cy="259045"/>
    <xdr:sp macro="" textlink="">
      <xdr:nvSpPr>
        <xdr:cNvPr id="371" name="普通建設事業費該当値テキスト"/>
        <xdr:cNvSpPr txBox="1"/>
      </xdr:nvSpPr>
      <xdr:spPr>
        <a:xfrm>
          <a:off x="10528300" y="943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134893</xdr:rowOff>
    </xdr:from>
    <xdr:to>
      <xdr:col>50</xdr:col>
      <xdr:colOff>165100</xdr:colOff>
      <xdr:row>57</xdr:row>
      <xdr:rowOff>65043</xdr:rowOff>
    </xdr:to>
    <xdr:sp macro="" textlink="">
      <xdr:nvSpPr>
        <xdr:cNvPr id="372" name="楕円 371"/>
        <xdr:cNvSpPr/>
      </xdr:nvSpPr>
      <xdr:spPr>
        <a:xfrm>
          <a:off x="9588500" y="97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81570</xdr:rowOff>
    </xdr:from>
    <xdr:ext cx="599010" cy="259045"/>
    <xdr:sp macro="" textlink="">
      <xdr:nvSpPr>
        <xdr:cNvPr id="373" name="テキスト ボックス 372"/>
        <xdr:cNvSpPr txBox="1"/>
      </xdr:nvSpPr>
      <xdr:spPr>
        <a:xfrm>
          <a:off x="9339795" y="951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100357</xdr:rowOff>
    </xdr:from>
    <xdr:to>
      <xdr:col>46</xdr:col>
      <xdr:colOff>38100</xdr:colOff>
      <xdr:row>57</xdr:row>
      <xdr:rowOff>30507</xdr:rowOff>
    </xdr:to>
    <xdr:sp macro="" textlink="">
      <xdr:nvSpPr>
        <xdr:cNvPr id="374" name="楕円 373"/>
        <xdr:cNvSpPr/>
      </xdr:nvSpPr>
      <xdr:spPr>
        <a:xfrm>
          <a:off x="8699500" y="970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47034</xdr:rowOff>
    </xdr:from>
    <xdr:ext cx="599010" cy="259045"/>
    <xdr:sp macro="" textlink="">
      <xdr:nvSpPr>
        <xdr:cNvPr id="375" name="テキスト ボックス 374"/>
        <xdr:cNvSpPr txBox="1"/>
      </xdr:nvSpPr>
      <xdr:spPr>
        <a:xfrm>
          <a:off x="8450795" y="947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108503</xdr:rowOff>
    </xdr:from>
    <xdr:to>
      <xdr:col>41</xdr:col>
      <xdr:colOff>101600</xdr:colOff>
      <xdr:row>57</xdr:row>
      <xdr:rowOff>38653</xdr:rowOff>
    </xdr:to>
    <xdr:sp macro="" textlink="">
      <xdr:nvSpPr>
        <xdr:cNvPr id="376" name="楕円 375"/>
        <xdr:cNvSpPr/>
      </xdr:nvSpPr>
      <xdr:spPr>
        <a:xfrm>
          <a:off x="7810500" y="970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55180</xdr:rowOff>
    </xdr:from>
    <xdr:ext cx="599010" cy="259045"/>
    <xdr:sp macro="" textlink="">
      <xdr:nvSpPr>
        <xdr:cNvPr id="377" name="テキスト ボックス 376"/>
        <xdr:cNvSpPr txBox="1"/>
      </xdr:nvSpPr>
      <xdr:spPr>
        <a:xfrm>
          <a:off x="7561795" y="948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138636</xdr:rowOff>
    </xdr:from>
    <xdr:to>
      <xdr:col>36</xdr:col>
      <xdr:colOff>165100</xdr:colOff>
      <xdr:row>57</xdr:row>
      <xdr:rowOff>68786</xdr:rowOff>
    </xdr:to>
    <xdr:sp macro="" textlink="">
      <xdr:nvSpPr>
        <xdr:cNvPr id="378" name="楕円 377"/>
        <xdr:cNvSpPr/>
      </xdr:nvSpPr>
      <xdr:spPr>
        <a:xfrm>
          <a:off x="6921500" y="973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85313</xdr:rowOff>
    </xdr:from>
    <xdr:ext cx="599010" cy="259045"/>
    <xdr:sp macro="" textlink="">
      <xdr:nvSpPr>
        <xdr:cNvPr id="379" name="テキスト ボックス 378"/>
        <xdr:cNvSpPr txBox="1"/>
      </xdr:nvSpPr>
      <xdr:spPr>
        <a:xfrm>
          <a:off x="6672795" y="951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162895</xdr:rowOff>
    </xdr:from>
    <xdr:to>
      <xdr:col>55</xdr:col>
      <xdr:colOff>0</xdr:colOff>
      <xdr:row>79</xdr:row>
      <xdr:rowOff>8937</xdr:rowOff>
    </xdr:to>
    <xdr:cxnSp macro="">
      <xdr:nvCxnSpPr>
        <xdr:cNvPr id="408" name="直線コネクタ 407"/>
        <xdr:cNvCxnSpPr/>
      </xdr:nvCxnSpPr>
      <xdr:spPr>
        <a:xfrm>
          <a:off x="9639300" y="13535995"/>
          <a:ext cx="838200" cy="1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155984</xdr:rowOff>
    </xdr:from>
    <xdr:to>
      <xdr:col>50</xdr:col>
      <xdr:colOff>114300</xdr:colOff>
      <xdr:row>78</xdr:row>
      <xdr:rowOff>162895</xdr:rowOff>
    </xdr:to>
    <xdr:cxnSp macro="">
      <xdr:nvCxnSpPr>
        <xdr:cNvPr id="411" name="直線コネクタ 410"/>
        <xdr:cNvCxnSpPr/>
      </xdr:nvCxnSpPr>
      <xdr:spPr>
        <a:xfrm>
          <a:off x="8750300" y="13357634"/>
          <a:ext cx="889000" cy="17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24623</xdr:rowOff>
    </xdr:from>
    <xdr:to>
      <xdr:col>45</xdr:col>
      <xdr:colOff>177800</xdr:colOff>
      <xdr:row>77</xdr:row>
      <xdr:rowOff>155984</xdr:rowOff>
    </xdr:to>
    <xdr:cxnSp macro="">
      <xdr:nvCxnSpPr>
        <xdr:cNvPr id="414" name="直線コネクタ 413"/>
        <xdr:cNvCxnSpPr/>
      </xdr:nvCxnSpPr>
      <xdr:spPr>
        <a:xfrm>
          <a:off x="7861300" y="13226273"/>
          <a:ext cx="889000" cy="13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52316</xdr:rowOff>
    </xdr:from>
    <xdr:ext cx="534377" cy="259045"/>
    <xdr:sp macro="" textlink="">
      <xdr:nvSpPr>
        <xdr:cNvPr id="418" name="テキスト ボックス 417"/>
        <xdr:cNvSpPr txBox="1"/>
      </xdr:nvSpPr>
      <xdr:spPr>
        <a:xfrm>
          <a:off x="7594111" y="134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129587</xdr:rowOff>
    </xdr:from>
    <xdr:to>
      <xdr:col>55</xdr:col>
      <xdr:colOff>50800</xdr:colOff>
      <xdr:row>79</xdr:row>
      <xdr:rowOff>59737</xdr:rowOff>
    </xdr:to>
    <xdr:sp macro="" textlink="">
      <xdr:nvSpPr>
        <xdr:cNvPr id="424" name="楕円 423"/>
        <xdr:cNvSpPr/>
      </xdr:nvSpPr>
      <xdr:spPr>
        <a:xfrm>
          <a:off x="10426700" y="1350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44514</xdr:rowOff>
    </xdr:from>
    <xdr:ext cx="469744" cy="259045"/>
    <xdr:sp macro="" textlink="">
      <xdr:nvSpPr>
        <xdr:cNvPr id="425" name="普通建設事業費 （ うち新規整備　）該当値テキスト"/>
        <xdr:cNvSpPr txBox="1"/>
      </xdr:nvSpPr>
      <xdr:spPr>
        <a:xfrm>
          <a:off x="10528300" y="134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112095</xdr:rowOff>
    </xdr:from>
    <xdr:to>
      <xdr:col>50</xdr:col>
      <xdr:colOff>165100</xdr:colOff>
      <xdr:row>79</xdr:row>
      <xdr:rowOff>42245</xdr:rowOff>
    </xdr:to>
    <xdr:sp macro="" textlink="">
      <xdr:nvSpPr>
        <xdr:cNvPr id="426" name="楕円 425"/>
        <xdr:cNvSpPr/>
      </xdr:nvSpPr>
      <xdr:spPr>
        <a:xfrm>
          <a:off x="9588500" y="134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33372</xdr:rowOff>
    </xdr:from>
    <xdr:ext cx="534377" cy="259045"/>
    <xdr:sp macro="" textlink="">
      <xdr:nvSpPr>
        <xdr:cNvPr id="427" name="テキスト ボックス 426"/>
        <xdr:cNvSpPr txBox="1"/>
      </xdr:nvSpPr>
      <xdr:spPr>
        <a:xfrm>
          <a:off x="9372111" y="1357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105184</xdr:rowOff>
    </xdr:from>
    <xdr:to>
      <xdr:col>46</xdr:col>
      <xdr:colOff>38100</xdr:colOff>
      <xdr:row>78</xdr:row>
      <xdr:rowOff>35334</xdr:rowOff>
    </xdr:to>
    <xdr:sp macro="" textlink="">
      <xdr:nvSpPr>
        <xdr:cNvPr id="428" name="楕円 427"/>
        <xdr:cNvSpPr/>
      </xdr:nvSpPr>
      <xdr:spPr>
        <a:xfrm>
          <a:off x="8699500" y="1330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51861</xdr:rowOff>
    </xdr:from>
    <xdr:ext cx="534377" cy="259045"/>
    <xdr:sp macro="" textlink="">
      <xdr:nvSpPr>
        <xdr:cNvPr id="429" name="テキスト ボックス 428"/>
        <xdr:cNvSpPr txBox="1"/>
      </xdr:nvSpPr>
      <xdr:spPr>
        <a:xfrm>
          <a:off x="8483111" y="1308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145273</xdr:rowOff>
    </xdr:from>
    <xdr:to>
      <xdr:col>41</xdr:col>
      <xdr:colOff>101600</xdr:colOff>
      <xdr:row>77</xdr:row>
      <xdr:rowOff>75423</xdr:rowOff>
    </xdr:to>
    <xdr:sp macro="" textlink="">
      <xdr:nvSpPr>
        <xdr:cNvPr id="430" name="楕円 429"/>
        <xdr:cNvSpPr/>
      </xdr:nvSpPr>
      <xdr:spPr>
        <a:xfrm>
          <a:off x="7810500" y="1317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91950</xdr:rowOff>
    </xdr:from>
    <xdr:ext cx="534377" cy="259045"/>
    <xdr:sp macro="" textlink="">
      <xdr:nvSpPr>
        <xdr:cNvPr id="431" name="テキスト ボックス 430"/>
        <xdr:cNvSpPr txBox="1"/>
      </xdr:nvSpPr>
      <xdr:spPr>
        <a:xfrm>
          <a:off x="7594111" y="1295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9044</xdr:rowOff>
    </xdr:from>
    <xdr:to>
      <xdr:col>55</xdr:col>
      <xdr:colOff>0</xdr:colOff>
      <xdr:row>92</xdr:row>
      <xdr:rowOff>104896</xdr:rowOff>
    </xdr:to>
    <xdr:cxnSp macro="">
      <xdr:nvCxnSpPr>
        <xdr:cNvPr id="456" name="直線コネクタ 455"/>
        <xdr:cNvCxnSpPr/>
      </xdr:nvCxnSpPr>
      <xdr:spPr>
        <a:xfrm flipV="1">
          <a:off x="9639300" y="15782444"/>
          <a:ext cx="838200" cy="9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104896</xdr:rowOff>
    </xdr:from>
    <xdr:to>
      <xdr:col>50</xdr:col>
      <xdr:colOff>114300</xdr:colOff>
      <xdr:row>93</xdr:row>
      <xdr:rowOff>101718</xdr:rowOff>
    </xdr:to>
    <xdr:cxnSp macro="">
      <xdr:nvCxnSpPr>
        <xdr:cNvPr id="459" name="直線コネクタ 458"/>
        <xdr:cNvCxnSpPr/>
      </xdr:nvCxnSpPr>
      <xdr:spPr>
        <a:xfrm flipV="1">
          <a:off x="8750300" y="15878296"/>
          <a:ext cx="889000" cy="16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101718</xdr:rowOff>
    </xdr:from>
    <xdr:to>
      <xdr:col>45</xdr:col>
      <xdr:colOff>177800</xdr:colOff>
      <xdr:row>95</xdr:row>
      <xdr:rowOff>95289</xdr:rowOff>
    </xdr:to>
    <xdr:cxnSp macro="">
      <xdr:nvCxnSpPr>
        <xdr:cNvPr id="462" name="直線コネクタ 461"/>
        <xdr:cNvCxnSpPr/>
      </xdr:nvCxnSpPr>
      <xdr:spPr>
        <a:xfrm flipV="1">
          <a:off x="7861300" y="16046568"/>
          <a:ext cx="889000" cy="33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6" name="テキスト ボックス 465"/>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129694</xdr:rowOff>
    </xdr:from>
    <xdr:to>
      <xdr:col>55</xdr:col>
      <xdr:colOff>50800</xdr:colOff>
      <xdr:row>92</xdr:row>
      <xdr:rowOff>59844</xdr:rowOff>
    </xdr:to>
    <xdr:sp macro="" textlink="">
      <xdr:nvSpPr>
        <xdr:cNvPr id="472" name="楕円 471"/>
        <xdr:cNvSpPr/>
      </xdr:nvSpPr>
      <xdr:spPr>
        <a:xfrm>
          <a:off x="10426700" y="157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152571</xdr:rowOff>
    </xdr:from>
    <xdr:ext cx="599010" cy="259045"/>
    <xdr:sp macro="" textlink="">
      <xdr:nvSpPr>
        <xdr:cNvPr id="473" name="普通建設事業費 （ うち更新整備　）該当値テキスト"/>
        <xdr:cNvSpPr txBox="1"/>
      </xdr:nvSpPr>
      <xdr:spPr>
        <a:xfrm>
          <a:off x="10528300" y="1558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54096</xdr:rowOff>
    </xdr:from>
    <xdr:to>
      <xdr:col>50</xdr:col>
      <xdr:colOff>165100</xdr:colOff>
      <xdr:row>92</xdr:row>
      <xdr:rowOff>155696</xdr:rowOff>
    </xdr:to>
    <xdr:sp macro="" textlink="">
      <xdr:nvSpPr>
        <xdr:cNvPr id="474" name="楕円 473"/>
        <xdr:cNvSpPr/>
      </xdr:nvSpPr>
      <xdr:spPr>
        <a:xfrm>
          <a:off x="9588500" y="158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773</xdr:rowOff>
    </xdr:from>
    <xdr:ext cx="599010" cy="259045"/>
    <xdr:sp macro="" textlink="">
      <xdr:nvSpPr>
        <xdr:cNvPr id="475" name="テキスト ボックス 474"/>
        <xdr:cNvSpPr txBox="1"/>
      </xdr:nvSpPr>
      <xdr:spPr>
        <a:xfrm>
          <a:off x="9339795" y="1560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50918</xdr:rowOff>
    </xdr:from>
    <xdr:to>
      <xdr:col>46</xdr:col>
      <xdr:colOff>38100</xdr:colOff>
      <xdr:row>93</xdr:row>
      <xdr:rowOff>152518</xdr:rowOff>
    </xdr:to>
    <xdr:sp macro="" textlink="">
      <xdr:nvSpPr>
        <xdr:cNvPr id="476" name="楕円 475"/>
        <xdr:cNvSpPr/>
      </xdr:nvSpPr>
      <xdr:spPr>
        <a:xfrm>
          <a:off x="8699500" y="1599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169045</xdr:rowOff>
    </xdr:from>
    <xdr:ext cx="599010" cy="259045"/>
    <xdr:sp macro="" textlink="">
      <xdr:nvSpPr>
        <xdr:cNvPr id="477" name="テキスト ボックス 476"/>
        <xdr:cNvSpPr txBox="1"/>
      </xdr:nvSpPr>
      <xdr:spPr>
        <a:xfrm>
          <a:off x="8450795" y="1577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44489</xdr:rowOff>
    </xdr:from>
    <xdr:to>
      <xdr:col>41</xdr:col>
      <xdr:colOff>101600</xdr:colOff>
      <xdr:row>95</xdr:row>
      <xdr:rowOff>146089</xdr:rowOff>
    </xdr:to>
    <xdr:sp macro="" textlink="">
      <xdr:nvSpPr>
        <xdr:cNvPr id="478" name="楕円 477"/>
        <xdr:cNvSpPr/>
      </xdr:nvSpPr>
      <xdr:spPr>
        <a:xfrm>
          <a:off x="7810500" y="1633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162616</xdr:rowOff>
    </xdr:from>
    <xdr:ext cx="534377" cy="259045"/>
    <xdr:sp macro="" textlink="">
      <xdr:nvSpPr>
        <xdr:cNvPr id="479" name="テキスト ボックス 478"/>
        <xdr:cNvSpPr txBox="1"/>
      </xdr:nvSpPr>
      <xdr:spPr>
        <a:xfrm>
          <a:off x="7594111" y="1610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150178</xdr:rowOff>
    </xdr:from>
    <xdr:to>
      <xdr:col>85</xdr:col>
      <xdr:colOff>127000</xdr:colOff>
      <xdr:row>39</xdr:row>
      <xdr:rowOff>9728</xdr:rowOff>
    </xdr:to>
    <xdr:cxnSp macro="">
      <xdr:nvCxnSpPr>
        <xdr:cNvPr id="508" name="直線コネクタ 507"/>
        <xdr:cNvCxnSpPr/>
      </xdr:nvCxnSpPr>
      <xdr:spPr>
        <a:xfrm flipV="1">
          <a:off x="15481300" y="6665278"/>
          <a:ext cx="838200" cy="3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6668</xdr:rowOff>
    </xdr:from>
    <xdr:to>
      <xdr:col>81</xdr:col>
      <xdr:colOff>50800</xdr:colOff>
      <xdr:row>39</xdr:row>
      <xdr:rowOff>9728</xdr:rowOff>
    </xdr:to>
    <xdr:cxnSp macro="">
      <xdr:nvCxnSpPr>
        <xdr:cNvPr id="511" name="直線コネクタ 510"/>
        <xdr:cNvCxnSpPr/>
      </xdr:nvCxnSpPr>
      <xdr:spPr>
        <a:xfrm>
          <a:off x="14592300" y="6693218"/>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6668</xdr:rowOff>
    </xdr:from>
    <xdr:to>
      <xdr:col>76</xdr:col>
      <xdr:colOff>114300</xdr:colOff>
      <xdr:row>39</xdr:row>
      <xdr:rowOff>30518</xdr:rowOff>
    </xdr:to>
    <xdr:cxnSp macro="">
      <xdr:nvCxnSpPr>
        <xdr:cNvPr id="514" name="直線コネクタ 513"/>
        <xdr:cNvCxnSpPr/>
      </xdr:nvCxnSpPr>
      <xdr:spPr>
        <a:xfrm flipV="1">
          <a:off x="13703300" y="6693218"/>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77800</xdr:rowOff>
    </xdr:from>
    <xdr:to>
      <xdr:col>71</xdr:col>
      <xdr:colOff>177800</xdr:colOff>
      <xdr:row>39</xdr:row>
      <xdr:rowOff>30518</xdr:rowOff>
    </xdr:to>
    <xdr:cxnSp macro="">
      <xdr:nvCxnSpPr>
        <xdr:cNvPr id="517" name="直線コネクタ 516"/>
        <xdr:cNvCxnSpPr/>
      </xdr:nvCxnSpPr>
      <xdr:spPr>
        <a:xfrm>
          <a:off x="12814300" y="6592900"/>
          <a:ext cx="889000" cy="1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141126</xdr:rowOff>
    </xdr:from>
    <xdr:ext cx="469744" cy="259045"/>
    <xdr:sp macro="" textlink="">
      <xdr:nvSpPr>
        <xdr:cNvPr id="521" name="テキスト ボックス 520"/>
        <xdr:cNvSpPr txBox="1"/>
      </xdr:nvSpPr>
      <xdr:spPr>
        <a:xfrm>
          <a:off x="12579428" y="66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99378</xdr:rowOff>
    </xdr:from>
    <xdr:to>
      <xdr:col>85</xdr:col>
      <xdr:colOff>177800</xdr:colOff>
      <xdr:row>39</xdr:row>
      <xdr:rowOff>29528</xdr:rowOff>
    </xdr:to>
    <xdr:sp macro="" textlink="">
      <xdr:nvSpPr>
        <xdr:cNvPr id="527" name="楕円 526"/>
        <xdr:cNvSpPr/>
      </xdr:nvSpPr>
      <xdr:spPr>
        <a:xfrm>
          <a:off x="162687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14305</xdr:rowOff>
    </xdr:from>
    <xdr:ext cx="469744" cy="259045"/>
    <xdr:sp macro="" textlink="">
      <xdr:nvSpPr>
        <xdr:cNvPr id="528" name="災害復旧事業費該当値テキスト"/>
        <xdr:cNvSpPr txBox="1"/>
      </xdr:nvSpPr>
      <xdr:spPr>
        <a:xfrm>
          <a:off x="16370300" y="652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130378</xdr:rowOff>
    </xdr:from>
    <xdr:to>
      <xdr:col>81</xdr:col>
      <xdr:colOff>101600</xdr:colOff>
      <xdr:row>39</xdr:row>
      <xdr:rowOff>60528</xdr:rowOff>
    </xdr:to>
    <xdr:sp macro="" textlink="">
      <xdr:nvSpPr>
        <xdr:cNvPr id="529" name="楕円 528"/>
        <xdr:cNvSpPr/>
      </xdr:nvSpPr>
      <xdr:spPr>
        <a:xfrm>
          <a:off x="15430500" y="66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51655</xdr:rowOff>
    </xdr:from>
    <xdr:ext cx="469744" cy="259045"/>
    <xdr:sp macro="" textlink="">
      <xdr:nvSpPr>
        <xdr:cNvPr id="530" name="テキスト ボックス 529"/>
        <xdr:cNvSpPr txBox="1"/>
      </xdr:nvSpPr>
      <xdr:spPr>
        <a:xfrm>
          <a:off x="15246428" y="67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127318</xdr:rowOff>
    </xdr:from>
    <xdr:to>
      <xdr:col>76</xdr:col>
      <xdr:colOff>165100</xdr:colOff>
      <xdr:row>39</xdr:row>
      <xdr:rowOff>57468</xdr:rowOff>
    </xdr:to>
    <xdr:sp macro="" textlink="">
      <xdr:nvSpPr>
        <xdr:cNvPr id="531" name="楕円 530"/>
        <xdr:cNvSpPr/>
      </xdr:nvSpPr>
      <xdr:spPr>
        <a:xfrm>
          <a:off x="14541500" y="66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48595</xdr:rowOff>
    </xdr:from>
    <xdr:ext cx="469744" cy="259045"/>
    <xdr:sp macro="" textlink="">
      <xdr:nvSpPr>
        <xdr:cNvPr id="532" name="テキスト ボックス 531"/>
        <xdr:cNvSpPr txBox="1"/>
      </xdr:nvSpPr>
      <xdr:spPr>
        <a:xfrm>
          <a:off x="14357428" y="673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151168</xdr:rowOff>
    </xdr:from>
    <xdr:to>
      <xdr:col>72</xdr:col>
      <xdr:colOff>38100</xdr:colOff>
      <xdr:row>39</xdr:row>
      <xdr:rowOff>81318</xdr:rowOff>
    </xdr:to>
    <xdr:sp macro="" textlink="">
      <xdr:nvSpPr>
        <xdr:cNvPr id="533" name="楕円 532"/>
        <xdr:cNvSpPr/>
      </xdr:nvSpPr>
      <xdr:spPr>
        <a:xfrm>
          <a:off x="13652500" y="66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72445</xdr:rowOff>
    </xdr:from>
    <xdr:ext cx="469744" cy="259045"/>
    <xdr:sp macro="" textlink="">
      <xdr:nvSpPr>
        <xdr:cNvPr id="534" name="テキスト ボックス 533"/>
        <xdr:cNvSpPr txBox="1"/>
      </xdr:nvSpPr>
      <xdr:spPr>
        <a:xfrm>
          <a:off x="13468428" y="675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27000</xdr:rowOff>
    </xdr:from>
    <xdr:to>
      <xdr:col>67</xdr:col>
      <xdr:colOff>101600</xdr:colOff>
      <xdr:row>38</xdr:row>
      <xdr:rowOff>128600</xdr:rowOff>
    </xdr:to>
    <xdr:sp macro="" textlink="">
      <xdr:nvSpPr>
        <xdr:cNvPr id="535" name="楕円 534"/>
        <xdr:cNvSpPr/>
      </xdr:nvSpPr>
      <xdr:spPr>
        <a:xfrm>
          <a:off x="12763500" y="65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145127</xdr:rowOff>
    </xdr:from>
    <xdr:ext cx="534377" cy="259045"/>
    <xdr:sp macro="" textlink="">
      <xdr:nvSpPr>
        <xdr:cNvPr id="536" name="テキスト ボックス 535"/>
        <xdr:cNvSpPr txBox="1"/>
      </xdr:nvSpPr>
      <xdr:spPr>
        <a:xfrm>
          <a:off x="12547111" y="631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25958</xdr:rowOff>
    </xdr:from>
    <xdr:to>
      <xdr:col>85</xdr:col>
      <xdr:colOff>127000</xdr:colOff>
      <xdr:row>76</xdr:row>
      <xdr:rowOff>32742</xdr:rowOff>
    </xdr:to>
    <xdr:cxnSp macro="">
      <xdr:nvCxnSpPr>
        <xdr:cNvPr id="612" name="直線コネクタ 611"/>
        <xdr:cNvCxnSpPr/>
      </xdr:nvCxnSpPr>
      <xdr:spPr>
        <a:xfrm>
          <a:off x="15481300" y="13056158"/>
          <a:ext cx="8382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66508</xdr:rowOff>
    </xdr:from>
    <xdr:ext cx="534377" cy="259045"/>
    <xdr:sp macro="" textlink="">
      <xdr:nvSpPr>
        <xdr:cNvPr id="613" name="公債費平均値テキスト"/>
        <xdr:cNvSpPr txBox="1"/>
      </xdr:nvSpPr>
      <xdr:spPr>
        <a:xfrm>
          <a:off x="16370300" y="1309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25958</xdr:rowOff>
    </xdr:from>
    <xdr:to>
      <xdr:col>81</xdr:col>
      <xdr:colOff>50800</xdr:colOff>
      <xdr:row>76</xdr:row>
      <xdr:rowOff>34069</xdr:rowOff>
    </xdr:to>
    <xdr:cxnSp macro="">
      <xdr:nvCxnSpPr>
        <xdr:cNvPr id="615" name="直線コネクタ 614"/>
        <xdr:cNvCxnSpPr/>
      </xdr:nvCxnSpPr>
      <xdr:spPr>
        <a:xfrm flipV="1">
          <a:off x="14592300" y="13056158"/>
          <a:ext cx="8890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24181</xdr:rowOff>
    </xdr:from>
    <xdr:ext cx="534377" cy="259045"/>
    <xdr:sp macro="" textlink="">
      <xdr:nvSpPr>
        <xdr:cNvPr id="617" name="テキスト ボックス 616"/>
        <xdr:cNvSpPr txBox="1"/>
      </xdr:nvSpPr>
      <xdr:spPr>
        <a:xfrm>
          <a:off x="15214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34069</xdr:rowOff>
    </xdr:from>
    <xdr:to>
      <xdr:col>76</xdr:col>
      <xdr:colOff>114300</xdr:colOff>
      <xdr:row>76</xdr:row>
      <xdr:rowOff>60234</xdr:rowOff>
    </xdr:to>
    <xdr:cxnSp macro="">
      <xdr:nvCxnSpPr>
        <xdr:cNvPr id="618" name="直線コネクタ 617"/>
        <xdr:cNvCxnSpPr/>
      </xdr:nvCxnSpPr>
      <xdr:spPr>
        <a:xfrm flipV="1">
          <a:off x="13703300" y="13064269"/>
          <a:ext cx="889000" cy="2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20" name="テキスト ボックス 619"/>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60234</xdr:rowOff>
    </xdr:from>
    <xdr:to>
      <xdr:col>71</xdr:col>
      <xdr:colOff>177800</xdr:colOff>
      <xdr:row>76</xdr:row>
      <xdr:rowOff>73520</xdr:rowOff>
    </xdr:to>
    <xdr:cxnSp macro="">
      <xdr:nvCxnSpPr>
        <xdr:cNvPr id="621" name="直線コネクタ 620"/>
        <xdr:cNvCxnSpPr/>
      </xdr:nvCxnSpPr>
      <xdr:spPr>
        <a:xfrm flipV="1">
          <a:off x="12814300" y="13090434"/>
          <a:ext cx="8890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23" name="テキスト ボックス 622"/>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5" name="テキスト ボックス 624"/>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153392</xdr:rowOff>
    </xdr:from>
    <xdr:to>
      <xdr:col>85</xdr:col>
      <xdr:colOff>177800</xdr:colOff>
      <xdr:row>76</xdr:row>
      <xdr:rowOff>83542</xdr:rowOff>
    </xdr:to>
    <xdr:sp macro="" textlink="">
      <xdr:nvSpPr>
        <xdr:cNvPr id="631" name="楕円 630"/>
        <xdr:cNvSpPr/>
      </xdr:nvSpPr>
      <xdr:spPr>
        <a:xfrm>
          <a:off x="16268700" y="130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4820</xdr:rowOff>
    </xdr:from>
    <xdr:ext cx="534377" cy="259045"/>
    <xdr:sp macro="" textlink="">
      <xdr:nvSpPr>
        <xdr:cNvPr id="632" name="公債費該当値テキスト"/>
        <xdr:cNvSpPr txBox="1"/>
      </xdr:nvSpPr>
      <xdr:spPr>
        <a:xfrm>
          <a:off x="16370300" y="128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146608</xdr:rowOff>
    </xdr:from>
    <xdr:to>
      <xdr:col>81</xdr:col>
      <xdr:colOff>101600</xdr:colOff>
      <xdr:row>76</xdr:row>
      <xdr:rowOff>76758</xdr:rowOff>
    </xdr:to>
    <xdr:sp macro="" textlink="">
      <xdr:nvSpPr>
        <xdr:cNvPr id="633" name="楕円 632"/>
        <xdr:cNvSpPr/>
      </xdr:nvSpPr>
      <xdr:spPr>
        <a:xfrm>
          <a:off x="15430500" y="1300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93285</xdr:rowOff>
    </xdr:from>
    <xdr:ext cx="534377" cy="259045"/>
    <xdr:sp macro="" textlink="">
      <xdr:nvSpPr>
        <xdr:cNvPr id="634" name="テキスト ボックス 633"/>
        <xdr:cNvSpPr txBox="1"/>
      </xdr:nvSpPr>
      <xdr:spPr>
        <a:xfrm>
          <a:off x="15214111" y="12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154719</xdr:rowOff>
    </xdr:from>
    <xdr:to>
      <xdr:col>76</xdr:col>
      <xdr:colOff>165100</xdr:colOff>
      <xdr:row>76</xdr:row>
      <xdr:rowOff>84869</xdr:rowOff>
    </xdr:to>
    <xdr:sp macro="" textlink="">
      <xdr:nvSpPr>
        <xdr:cNvPr id="635" name="楕円 634"/>
        <xdr:cNvSpPr/>
      </xdr:nvSpPr>
      <xdr:spPr>
        <a:xfrm>
          <a:off x="14541500" y="1301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101395</xdr:rowOff>
    </xdr:from>
    <xdr:ext cx="534377" cy="259045"/>
    <xdr:sp macro="" textlink="">
      <xdr:nvSpPr>
        <xdr:cNvPr id="636" name="テキスト ボックス 635"/>
        <xdr:cNvSpPr txBox="1"/>
      </xdr:nvSpPr>
      <xdr:spPr>
        <a:xfrm>
          <a:off x="14325111" y="1278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9434</xdr:rowOff>
    </xdr:from>
    <xdr:to>
      <xdr:col>72</xdr:col>
      <xdr:colOff>38100</xdr:colOff>
      <xdr:row>76</xdr:row>
      <xdr:rowOff>111034</xdr:rowOff>
    </xdr:to>
    <xdr:sp macro="" textlink="">
      <xdr:nvSpPr>
        <xdr:cNvPr id="637" name="楕円 636"/>
        <xdr:cNvSpPr/>
      </xdr:nvSpPr>
      <xdr:spPr>
        <a:xfrm>
          <a:off x="13652500" y="1303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127561</xdr:rowOff>
    </xdr:from>
    <xdr:ext cx="534377" cy="259045"/>
    <xdr:sp macro="" textlink="">
      <xdr:nvSpPr>
        <xdr:cNvPr id="638" name="テキスト ボックス 637"/>
        <xdr:cNvSpPr txBox="1"/>
      </xdr:nvSpPr>
      <xdr:spPr>
        <a:xfrm>
          <a:off x="13436111" y="1281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22720</xdr:rowOff>
    </xdr:from>
    <xdr:to>
      <xdr:col>67</xdr:col>
      <xdr:colOff>101600</xdr:colOff>
      <xdr:row>76</xdr:row>
      <xdr:rowOff>124320</xdr:rowOff>
    </xdr:to>
    <xdr:sp macro="" textlink="">
      <xdr:nvSpPr>
        <xdr:cNvPr id="639" name="楕円 638"/>
        <xdr:cNvSpPr/>
      </xdr:nvSpPr>
      <xdr:spPr>
        <a:xfrm>
          <a:off x="12763500" y="130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140847</xdr:rowOff>
    </xdr:from>
    <xdr:ext cx="534377" cy="259045"/>
    <xdr:sp macro="" textlink="">
      <xdr:nvSpPr>
        <xdr:cNvPr id="640" name="テキスト ボックス 639"/>
        <xdr:cNvSpPr txBox="1"/>
      </xdr:nvSpPr>
      <xdr:spPr>
        <a:xfrm>
          <a:off x="12547111" y="128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108418</xdr:rowOff>
    </xdr:from>
    <xdr:to>
      <xdr:col>85</xdr:col>
      <xdr:colOff>127000</xdr:colOff>
      <xdr:row>99</xdr:row>
      <xdr:rowOff>4042</xdr:rowOff>
    </xdr:to>
    <xdr:cxnSp macro="">
      <xdr:nvCxnSpPr>
        <xdr:cNvPr id="669" name="直線コネクタ 668"/>
        <xdr:cNvCxnSpPr/>
      </xdr:nvCxnSpPr>
      <xdr:spPr>
        <a:xfrm flipV="1">
          <a:off x="15481300" y="16910518"/>
          <a:ext cx="838200" cy="6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39816</xdr:rowOff>
    </xdr:from>
    <xdr:ext cx="534377" cy="259045"/>
    <xdr:sp macro="" textlink="">
      <xdr:nvSpPr>
        <xdr:cNvPr id="670" name="積立金平均値テキスト"/>
        <xdr:cNvSpPr txBox="1"/>
      </xdr:nvSpPr>
      <xdr:spPr>
        <a:xfrm>
          <a:off x="16370300" y="16841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2868</xdr:rowOff>
    </xdr:from>
    <xdr:to>
      <xdr:col>81</xdr:col>
      <xdr:colOff>50800</xdr:colOff>
      <xdr:row>99</xdr:row>
      <xdr:rowOff>4042</xdr:rowOff>
    </xdr:to>
    <xdr:cxnSp macro="">
      <xdr:nvCxnSpPr>
        <xdr:cNvPr id="672" name="直線コネクタ 671"/>
        <xdr:cNvCxnSpPr/>
      </xdr:nvCxnSpPr>
      <xdr:spPr>
        <a:xfrm>
          <a:off x="14592300" y="16976418"/>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2868</xdr:rowOff>
    </xdr:from>
    <xdr:to>
      <xdr:col>76</xdr:col>
      <xdr:colOff>114300</xdr:colOff>
      <xdr:row>99</xdr:row>
      <xdr:rowOff>38678</xdr:rowOff>
    </xdr:to>
    <xdr:cxnSp macro="">
      <xdr:nvCxnSpPr>
        <xdr:cNvPr id="675" name="直線コネクタ 674"/>
        <xdr:cNvCxnSpPr/>
      </xdr:nvCxnSpPr>
      <xdr:spPr>
        <a:xfrm flipV="1">
          <a:off x="13703300" y="16976418"/>
          <a:ext cx="889000" cy="3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18867</xdr:rowOff>
    </xdr:from>
    <xdr:to>
      <xdr:col>71</xdr:col>
      <xdr:colOff>177800</xdr:colOff>
      <xdr:row>99</xdr:row>
      <xdr:rowOff>38678</xdr:rowOff>
    </xdr:to>
    <xdr:cxnSp macro="">
      <xdr:nvCxnSpPr>
        <xdr:cNvPr id="678" name="直線コネクタ 677"/>
        <xdr:cNvCxnSpPr/>
      </xdr:nvCxnSpPr>
      <xdr:spPr>
        <a:xfrm>
          <a:off x="12814300" y="16992417"/>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57618</xdr:rowOff>
    </xdr:from>
    <xdr:to>
      <xdr:col>85</xdr:col>
      <xdr:colOff>177800</xdr:colOff>
      <xdr:row>98</xdr:row>
      <xdr:rowOff>159218</xdr:rowOff>
    </xdr:to>
    <xdr:sp macro="" textlink="">
      <xdr:nvSpPr>
        <xdr:cNvPr id="688" name="楕円 687"/>
        <xdr:cNvSpPr/>
      </xdr:nvSpPr>
      <xdr:spPr>
        <a:xfrm>
          <a:off x="16268700" y="168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16995</xdr:rowOff>
    </xdr:from>
    <xdr:ext cx="534377" cy="259045"/>
    <xdr:sp macro="" textlink="">
      <xdr:nvSpPr>
        <xdr:cNvPr id="689" name="積立金該当値テキスト"/>
        <xdr:cNvSpPr txBox="1"/>
      </xdr:nvSpPr>
      <xdr:spPr>
        <a:xfrm>
          <a:off x="16370300" y="1664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124692</xdr:rowOff>
    </xdr:from>
    <xdr:to>
      <xdr:col>81</xdr:col>
      <xdr:colOff>101600</xdr:colOff>
      <xdr:row>99</xdr:row>
      <xdr:rowOff>54842</xdr:rowOff>
    </xdr:to>
    <xdr:sp macro="" textlink="">
      <xdr:nvSpPr>
        <xdr:cNvPr id="690" name="楕円 689"/>
        <xdr:cNvSpPr/>
      </xdr:nvSpPr>
      <xdr:spPr>
        <a:xfrm>
          <a:off x="15430500" y="1692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45969</xdr:rowOff>
    </xdr:from>
    <xdr:ext cx="534377" cy="259045"/>
    <xdr:sp macro="" textlink="">
      <xdr:nvSpPr>
        <xdr:cNvPr id="691" name="テキスト ボックス 690"/>
        <xdr:cNvSpPr txBox="1"/>
      </xdr:nvSpPr>
      <xdr:spPr>
        <a:xfrm>
          <a:off x="15214111" y="1701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123518</xdr:rowOff>
    </xdr:from>
    <xdr:to>
      <xdr:col>76</xdr:col>
      <xdr:colOff>165100</xdr:colOff>
      <xdr:row>99</xdr:row>
      <xdr:rowOff>53668</xdr:rowOff>
    </xdr:to>
    <xdr:sp macro="" textlink="">
      <xdr:nvSpPr>
        <xdr:cNvPr id="692" name="楕円 691"/>
        <xdr:cNvSpPr/>
      </xdr:nvSpPr>
      <xdr:spPr>
        <a:xfrm>
          <a:off x="14541500" y="169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44795</xdr:rowOff>
    </xdr:from>
    <xdr:ext cx="534377" cy="259045"/>
    <xdr:sp macro="" textlink="">
      <xdr:nvSpPr>
        <xdr:cNvPr id="693" name="テキスト ボックス 692"/>
        <xdr:cNvSpPr txBox="1"/>
      </xdr:nvSpPr>
      <xdr:spPr>
        <a:xfrm>
          <a:off x="14325111" y="1701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159328</xdr:rowOff>
    </xdr:from>
    <xdr:to>
      <xdr:col>72</xdr:col>
      <xdr:colOff>38100</xdr:colOff>
      <xdr:row>99</xdr:row>
      <xdr:rowOff>89478</xdr:rowOff>
    </xdr:to>
    <xdr:sp macro="" textlink="">
      <xdr:nvSpPr>
        <xdr:cNvPr id="694" name="楕円 693"/>
        <xdr:cNvSpPr/>
      </xdr:nvSpPr>
      <xdr:spPr>
        <a:xfrm>
          <a:off x="13652500" y="1696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80605</xdr:rowOff>
    </xdr:from>
    <xdr:ext cx="469744" cy="259045"/>
    <xdr:sp macro="" textlink="">
      <xdr:nvSpPr>
        <xdr:cNvPr id="695" name="テキスト ボックス 694"/>
        <xdr:cNvSpPr txBox="1"/>
      </xdr:nvSpPr>
      <xdr:spPr>
        <a:xfrm>
          <a:off x="13468428" y="1705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139517</xdr:rowOff>
    </xdr:from>
    <xdr:to>
      <xdr:col>67</xdr:col>
      <xdr:colOff>101600</xdr:colOff>
      <xdr:row>99</xdr:row>
      <xdr:rowOff>69667</xdr:rowOff>
    </xdr:to>
    <xdr:sp macro="" textlink="">
      <xdr:nvSpPr>
        <xdr:cNvPr id="696" name="楕円 695"/>
        <xdr:cNvSpPr/>
      </xdr:nvSpPr>
      <xdr:spPr>
        <a:xfrm>
          <a:off x="12763500" y="169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60794</xdr:rowOff>
    </xdr:from>
    <xdr:ext cx="534377" cy="259045"/>
    <xdr:sp macro="" textlink="">
      <xdr:nvSpPr>
        <xdr:cNvPr id="697" name="テキスト ボックス 696"/>
        <xdr:cNvSpPr txBox="1"/>
      </xdr:nvSpPr>
      <xdr:spPr>
        <a:xfrm>
          <a:off x="12547111" y="1703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152684</xdr:rowOff>
    </xdr:from>
    <xdr:to>
      <xdr:col>116</xdr:col>
      <xdr:colOff>63500</xdr:colOff>
      <xdr:row>57</xdr:row>
      <xdr:rowOff>155702</xdr:rowOff>
    </xdr:to>
    <xdr:cxnSp macro="">
      <xdr:nvCxnSpPr>
        <xdr:cNvPr id="779" name="直線コネクタ 778"/>
        <xdr:cNvCxnSpPr/>
      </xdr:nvCxnSpPr>
      <xdr:spPr>
        <a:xfrm flipV="1">
          <a:off x="21323300" y="9925334"/>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133027</xdr:rowOff>
    </xdr:from>
    <xdr:ext cx="469744" cy="259045"/>
    <xdr:sp macro="" textlink="">
      <xdr:nvSpPr>
        <xdr:cNvPr id="780" name="貸付金平均値テキスト"/>
        <xdr:cNvSpPr txBox="1"/>
      </xdr:nvSpPr>
      <xdr:spPr>
        <a:xfrm>
          <a:off x="22212300" y="990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151222</xdr:rowOff>
    </xdr:from>
    <xdr:to>
      <xdr:col>111</xdr:col>
      <xdr:colOff>177800</xdr:colOff>
      <xdr:row>57</xdr:row>
      <xdr:rowOff>155702</xdr:rowOff>
    </xdr:to>
    <xdr:cxnSp macro="">
      <xdr:nvCxnSpPr>
        <xdr:cNvPr id="782" name="直線コネクタ 781"/>
        <xdr:cNvCxnSpPr/>
      </xdr:nvCxnSpPr>
      <xdr:spPr>
        <a:xfrm>
          <a:off x="20434300" y="9923872"/>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63761</xdr:rowOff>
    </xdr:from>
    <xdr:ext cx="469744" cy="259045"/>
    <xdr:sp macro="" textlink="">
      <xdr:nvSpPr>
        <xdr:cNvPr id="784" name="テキスト ボックス 783"/>
        <xdr:cNvSpPr txBox="1"/>
      </xdr:nvSpPr>
      <xdr:spPr>
        <a:xfrm>
          <a:off x="21088428" y="1000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146649</xdr:rowOff>
    </xdr:from>
    <xdr:to>
      <xdr:col>107</xdr:col>
      <xdr:colOff>50800</xdr:colOff>
      <xdr:row>57</xdr:row>
      <xdr:rowOff>151222</xdr:rowOff>
    </xdr:to>
    <xdr:cxnSp macro="">
      <xdr:nvCxnSpPr>
        <xdr:cNvPr id="785" name="直線コネクタ 784"/>
        <xdr:cNvCxnSpPr/>
      </xdr:nvCxnSpPr>
      <xdr:spPr>
        <a:xfrm>
          <a:off x="19545300" y="9919299"/>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77614</xdr:rowOff>
    </xdr:from>
    <xdr:ext cx="469744" cy="259045"/>
    <xdr:sp macro="" textlink="">
      <xdr:nvSpPr>
        <xdr:cNvPr id="787" name="テキスト ボックス 786"/>
        <xdr:cNvSpPr txBox="1"/>
      </xdr:nvSpPr>
      <xdr:spPr>
        <a:xfrm>
          <a:off x="20199428" y="100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146649</xdr:rowOff>
    </xdr:from>
    <xdr:to>
      <xdr:col>102</xdr:col>
      <xdr:colOff>114300</xdr:colOff>
      <xdr:row>57</xdr:row>
      <xdr:rowOff>148616</xdr:rowOff>
    </xdr:to>
    <xdr:cxnSp macro="">
      <xdr:nvCxnSpPr>
        <xdr:cNvPr id="788" name="直線コネクタ 787"/>
        <xdr:cNvCxnSpPr/>
      </xdr:nvCxnSpPr>
      <xdr:spPr>
        <a:xfrm flipV="1">
          <a:off x="18656300" y="9919299"/>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48810</xdr:rowOff>
    </xdr:from>
    <xdr:ext cx="469744" cy="259045"/>
    <xdr:sp macro="" textlink="">
      <xdr:nvSpPr>
        <xdr:cNvPr id="790" name="テキスト ボックス 789"/>
        <xdr:cNvSpPr txBox="1"/>
      </xdr:nvSpPr>
      <xdr:spPr>
        <a:xfrm>
          <a:off x="19310428" y="999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47027</xdr:rowOff>
    </xdr:from>
    <xdr:ext cx="469744" cy="259045"/>
    <xdr:sp macro="" textlink="">
      <xdr:nvSpPr>
        <xdr:cNvPr id="792" name="テキスト ボックス 791"/>
        <xdr:cNvSpPr txBox="1"/>
      </xdr:nvSpPr>
      <xdr:spPr>
        <a:xfrm>
          <a:off x="18421428" y="999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101884</xdr:rowOff>
    </xdr:from>
    <xdr:to>
      <xdr:col>116</xdr:col>
      <xdr:colOff>114300</xdr:colOff>
      <xdr:row>58</xdr:row>
      <xdr:rowOff>32034</xdr:rowOff>
    </xdr:to>
    <xdr:sp macro="" textlink="">
      <xdr:nvSpPr>
        <xdr:cNvPr id="798" name="楕円 797"/>
        <xdr:cNvSpPr/>
      </xdr:nvSpPr>
      <xdr:spPr>
        <a:xfrm>
          <a:off x="22110700" y="9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124761</xdr:rowOff>
    </xdr:from>
    <xdr:ext cx="469744" cy="259045"/>
    <xdr:sp macro="" textlink="">
      <xdr:nvSpPr>
        <xdr:cNvPr id="799" name="貸付金該当値テキスト"/>
        <xdr:cNvSpPr txBox="1"/>
      </xdr:nvSpPr>
      <xdr:spPr>
        <a:xfrm>
          <a:off x="22212300" y="972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104902</xdr:rowOff>
    </xdr:from>
    <xdr:to>
      <xdr:col>112</xdr:col>
      <xdr:colOff>38100</xdr:colOff>
      <xdr:row>58</xdr:row>
      <xdr:rowOff>35052</xdr:rowOff>
    </xdr:to>
    <xdr:sp macro="" textlink="">
      <xdr:nvSpPr>
        <xdr:cNvPr id="800" name="楕円 799"/>
        <xdr:cNvSpPr/>
      </xdr:nvSpPr>
      <xdr:spPr>
        <a:xfrm>
          <a:off x="21272500" y="98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51579</xdr:rowOff>
    </xdr:from>
    <xdr:ext cx="469744" cy="259045"/>
    <xdr:sp macro="" textlink="">
      <xdr:nvSpPr>
        <xdr:cNvPr id="801" name="テキスト ボックス 800"/>
        <xdr:cNvSpPr txBox="1"/>
      </xdr:nvSpPr>
      <xdr:spPr>
        <a:xfrm>
          <a:off x="21088428" y="965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100422</xdr:rowOff>
    </xdr:from>
    <xdr:to>
      <xdr:col>107</xdr:col>
      <xdr:colOff>101600</xdr:colOff>
      <xdr:row>58</xdr:row>
      <xdr:rowOff>30572</xdr:rowOff>
    </xdr:to>
    <xdr:sp macro="" textlink="">
      <xdr:nvSpPr>
        <xdr:cNvPr id="802" name="楕円 801"/>
        <xdr:cNvSpPr/>
      </xdr:nvSpPr>
      <xdr:spPr>
        <a:xfrm>
          <a:off x="20383500" y="987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47099</xdr:rowOff>
    </xdr:from>
    <xdr:ext cx="469744" cy="259045"/>
    <xdr:sp macro="" textlink="">
      <xdr:nvSpPr>
        <xdr:cNvPr id="803" name="テキスト ボックス 802"/>
        <xdr:cNvSpPr txBox="1"/>
      </xdr:nvSpPr>
      <xdr:spPr>
        <a:xfrm>
          <a:off x="20199428" y="964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95849</xdr:rowOff>
    </xdr:from>
    <xdr:to>
      <xdr:col>102</xdr:col>
      <xdr:colOff>165100</xdr:colOff>
      <xdr:row>58</xdr:row>
      <xdr:rowOff>25999</xdr:rowOff>
    </xdr:to>
    <xdr:sp macro="" textlink="">
      <xdr:nvSpPr>
        <xdr:cNvPr id="804" name="楕円 803"/>
        <xdr:cNvSpPr/>
      </xdr:nvSpPr>
      <xdr:spPr>
        <a:xfrm>
          <a:off x="19494500" y="98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42526</xdr:rowOff>
    </xdr:from>
    <xdr:ext cx="469744" cy="259045"/>
    <xdr:sp macro="" textlink="">
      <xdr:nvSpPr>
        <xdr:cNvPr id="805" name="テキスト ボックス 804"/>
        <xdr:cNvSpPr txBox="1"/>
      </xdr:nvSpPr>
      <xdr:spPr>
        <a:xfrm>
          <a:off x="19310428" y="964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97816</xdr:rowOff>
    </xdr:from>
    <xdr:to>
      <xdr:col>98</xdr:col>
      <xdr:colOff>38100</xdr:colOff>
      <xdr:row>58</xdr:row>
      <xdr:rowOff>27966</xdr:rowOff>
    </xdr:to>
    <xdr:sp macro="" textlink="">
      <xdr:nvSpPr>
        <xdr:cNvPr id="806" name="楕円 805"/>
        <xdr:cNvSpPr/>
      </xdr:nvSpPr>
      <xdr:spPr>
        <a:xfrm>
          <a:off x="18605500" y="98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44493</xdr:rowOff>
    </xdr:from>
    <xdr:ext cx="469744" cy="259045"/>
    <xdr:sp macro="" textlink="">
      <xdr:nvSpPr>
        <xdr:cNvPr id="807" name="テキスト ボックス 806"/>
        <xdr:cNvSpPr txBox="1"/>
      </xdr:nvSpPr>
      <xdr:spPr>
        <a:xfrm>
          <a:off x="18421428" y="964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166103</xdr:rowOff>
    </xdr:from>
    <xdr:to>
      <xdr:col>116</xdr:col>
      <xdr:colOff>63500</xdr:colOff>
      <xdr:row>76</xdr:row>
      <xdr:rowOff>153543</xdr:rowOff>
    </xdr:to>
    <xdr:cxnSp macro="">
      <xdr:nvCxnSpPr>
        <xdr:cNvPr id="837" name="直線コネクタ 836"/>
        <xdr:cNvCxnSpPr/>
      </xdr:nvCxnSpPr>
      <xdr:spPr>
        <a:xfrm>
          <a:off x="21323300" y="13024853"/>
          <a:ext cx="838200" cy="15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120269</xdr:rowOff>
    </xdr:from>
    <xdr:to>
      <xdr:col>111</xdr:col>
      <xdr:colOff>177800</xdr:colOff>
      <xdr:row>75</xdr:row>
      <xdr:rowOff>166103</xdr:rowOff>
    </xdr:to>
    <xdr:cxnSp macro="">
      <xdr:nvCxnSpPr>
        <xdr:cNvPr id="840" name="直線コネクタ 839"/>
        <xdr:cNvCxnSpPr/>
      </xdr:nvCxnSpPr>
      <xdr:spPr>
        <a:xfrm>
          <a:off x="20434300" y="12979019"/>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120269</xdr:rowOff>
    </xdr:from>
    <xdr:to>
      <xdr:col>107</xdr:col>
      <xdr:colOff>50800</xdr:colOff>
      <xdr:row>76</xdr:row>
      <xdr:rowOff>153022</xdr:rowOff>
    </xdr:to>
    <xdr:cxnSp macro="">
      <xdr:nvCxnSpPr>
        <xdr:cNvPr id="843" name="直線コネクタ 842"/>
        <xdr:cNvCxnSpPr/>
      </xdr:nvCxnSpPr>
      <xdr:spPr>
        <a:xfrm flipV="1">
          <a:off x="19545300" y="12979019"/>
          <a:ext cx="889000" cy="20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5" name="テキスト ボックス 844"/>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138595</xdr:rowOff>
    </xdr:from>
    <xdr:to>
      <xdr:col>102</xdr:col>
      <xdr:colOff>114300</xdr:colOff>
      <xdr:row>76</xdr:row>
      <xdr:rowOff>153022</xdr:rowOff>
    </xdr:to>
    <xdr:cxnSp macro="">
      <xdr:nvCxnSpPr>
        <xdr:cNvPr id="846" name="直線コネクタ 845"/>
        <xdr:cNvCxnSpPr/>
      </xdr:nvCxnSpPr>
      <xdr:spPr>
        <a:xfrm>
          <a:off x="18656300" y="13168795"/>
          <a:ext cx="889000" cy="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102743</xdr:rowOff>
    </xdr:from>
    <xdr:to>
      <xdr:col>116</xdr:col>
      <xdr:colOff>114300</xdr:colOff>
      <xdr:row>77</xdr:row>
      <xdr:rowOff>32893</xdr:rowOff>
    </xdr:to>
    <xdr:sp macro="" textlink="">
      <xdr:nvSpPr>
        <xdr:cNvPr id="856" name="楕円 855"/>
        <xdr:cNvSpPr/>
      </xdr:nvSpPr>
      <xdr:spPr>
        <a:xfrm>
          <a:off x="22110700" y="131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81170</xdr:rowOff>
    </xdr:from>
    <xdr:ext cx="534377" cy="259045"/>
    <xdr:sp macro="" textlink="">
      <xdr:nvSpPr>
        <xdr:cNvPr id="857" name="繰出金該当値テキスト"/>
        <xdr:cNvSpPr txBox="1"/>
      </xdr:nvSpPr>
      <xdr:spPr>
        <a:xfrm>
          <a:off x="22212300" y="1311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115303</xdr:rowOff>
    </xdr:from>
    <xdr:to>
      <xdr:col>112</xdr:col>
      <xdr:colOff>38100</xdr:colOff>
      <xdr:row>76</xdr:row>
      <xdr:rowOff>45453</xdr:rowOff>
    </xdr:to>
    <xdr:sp macro="" textlink="">
      <xdr:nvSpPr>
        <xdr:cNvPr id="858" name="楕円 857"/>
        <xdr:cNvSpPr/>
      </xdr:nvSpPr>
      <xdr:spPr>
        <a:xfrm>
          <a:off x="21272500" y="1297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36580</xdr:rowOff>
    </xdr:from>
    <xdr:ext cx="534377" cy="259045"/>
    <xdr:sp macro="" textlink="">
      <xdr:nvSpPr>
        <xdr:cNvPr id="859" name="テキスト ボックス 858"/>
        <xdr:cNvSpPr txBox="1"/>
      </xdr:nvSpPr>
      <xdr:spPr>
        <a:xfrm>
          <a:off x="21056111" y="1306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69469</xdr:rowOff>
    </xdr:from>
    <xdr:to>
      <xdr:col>107</xdr:col>
      <xdr:colOff>101600</xdr:colOff>
      <xdr:row>75</xdr:row>
      <xdr:rowOff>171069</xdr:rowOff>
    </xdr:to>
    <xdr:sp macro="" textlink="">
      <xdr:nvSpPr>
        <xdr:cNvPr id="860" name="楕円 859"/>
        <xdr:cNvSpPr/>
      </xdr:nvSpPr>
      <xdr:spPr>
        <a:xfrm>
          <a:off x="20383500" y="129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16146</xdr:rowOff>
    </xdr:from>
    <xdr:ext cx="534377" cy="259045"/>
    <xdr:sp macro="" textlink="">
      <xdr:nvSpPr>
        <xdr:cNvPr id="861" name="テキスト ボックス 860"/>
        <xdr:cNvSpPr txBox="1"/>
      </xdr:nvSpPr>
      <xdr:spPr>
        <a:xfrm>
          <a:off x="20167111" y="127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102222</xdr:rowOff>
    </xdr:from>
    <xdr:to>
      <xdr:col>102</xdr:col>
      <xdr:colOff>165100</xdr:colOff>
      <xdr:row>77</xdr:row>
      <xdr:rowOff>32372</xdr:rowOff>
    </xdr:to>
    <xdr:sp macro="" textlink="">
      <xdr:nvSpPr>
        <xdr:cNvPr id="862" name="楕円 861"/>
        <xdr:cNvSpPr/>
      </xdr:nvSpPr>
      <xdr:spPr>
        <a:xfrm>
          <a:off x="19494500" y="131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23499</xdr:rowOff>
    </xdr:from>
    <xdr:ext cx="534377" cy="259045"/>
    <xdr:sp macro="" textlink="">
      <xdr:nvSpPr>
        <xdr:cNvPr id="863" name="テキスト ボックス 862"/>
        <xdr:cNvSpPr txBox="1"/>
      </xdr:nvSpPr>
      <xdr:spPr>
        <a:xfrm>
          <a:off x="19278111" y="132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87795</xdr:rowOff>
    </xdr:from>
    <xdr:to>
      <xdr:col>98</xdr:col>
      <xdr:colOff>38100</xdr:colOff>
      <xdr:row>77</xdr:row>
      <xdr:rowOff>17945</xdr:rowOff>
    </xdr:to>
    <xdr:sp macro="" textlink="">
      <xdr:nvSpPr>
        <xdr:cNvPr id="864" name="楕円 863"/>
        <xdr:cNvSpPr/>
      </xdr:nvSpPr>
      <xdr:spPr>
        <a:xfrm>
          <a:off x="18605500" y="131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9072</xdr:rowOff>
    </xdr:from>
    <xdr:ext cx="534377" cy="259045"/>
    <xdr:sp macro="" textlink="">
      <xdr:nvSpPr>
        <xdr:cNvPr id="865" name="テキスト ボックス 864"/>
        <xdr:cNvSpPr txBox="1"/>
      </xdr:nvSpPr>
      <xdr:spPr>
        <a:xfrm>
          <a:off x="18389111" y="132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くなってしまう要因としては島内各所に点在する各施設に人員配置をし、維持管理していかなければいけないためである。人口減少に伴い悪化していくと懸念されるが、現状況での合併や統合は防災上の問題もあり、難しいため削減を図りつつ継続して運営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島内養護老人ホームの廃止に伴い老人保護措置費が減少傾向と見込んでいるが、制度改正に注視し、資格審査事務を適正に行いつつ制度に準じて対応していく。普通建設事業が前年度に比べ２９．３％８０，９４９円増えている要因としては三根公民館建替事業及び漁業協同組合の製氷貯氷施設整備のためである。第２次産業の就労者も多く、雇用就業促進の観点からも平準化を図りつつ実施していく。公債費は平成２８年度がピークであったため、今後は発行債を抑制し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7,560
7,458
72.23
8,116,254
7,974,153
108,117
3,594,779
7,065,334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14351</xdr:rowOff>
    </xdr:from>
    <xdr:to>
      <xdr:col>24</xdr:col>
      <xdr:colOff>63500</xdr:colOff>
      <xdr:row>35</xdr:row>
      <xdr:rowOff>90170</xdr:rowOff>
    </xdr:to>
    <xdr:cxnSp macro="">
      <xdr:nvCxnSpPr>
        <xdr:cNvPr id="61" name="直線コネクタ 60"/>
        <xdr:cNvCxnSpPr/>
      </xdr:nvCxnSpPr>
      <xdr:spPr>
        <a:xfrm>
          <a:off x="3797300" y="6015101"/>
          <a:ext cx="8382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45974</xdr:rowOff>
    </xdr:from>
    <xdr:to>
      <xdr:col>19</xdr:col>
      <xdr:colOff>177800</xdr:colOff>
      <xdr:row>35</xdr:row>
      <xdr:rowOff>14351</xdr:rowOff>
    </xdr:to>
    <xdr:cxnSp macro="">
      <xdr:nvCxnSpPr>
        <xdr:cNvPr id="64" name="直線コネクタ 63"/>
        <xdr:cNvCxnSpPr/>
      </xdr:nvCxnSpPr>
      <xdr:spPr>
        <a:xfrm>
          <a:off x="2908300" y="5875274"/>
          <a:ext cx="8890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45974</xdr:rowOff>
    </xdr:from>
    <xdr:to>
      <xdr:col>15</xdr:col>
      <xdr:colOff>50800</xdr:colOff>
      <xdr:row>34</xdr:row>
      <xdr:rowOff>159385</xdr:rowOff>
    </xdr:to>
    <xdr:cxnSp macro="">
      <xdr:nvCxnSpPr>
        <xdr:cNvPr id="67" name="直線コネクタ 66"/>
        <xdr:cNvCxnSpPr/>
      </xdr:nvCxnSpPr>
      <xdr:spPr>
        <a:xfrm flipV="1">
          <a:off x="2019300" y="5875274"/>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128524</xdr:rowOff>
    </xdr:from>
    <xdr:to>
      <xdr:col>10</xdr:col>
      <xdr:colOff>114300</xdr:colOff>
      <xdr:row>34</xdr:row>
      <xdr:rowOff>159385</xdr:rowOff>
    </xdr:to>
    <xdr:cxnSp macro="">
      <xdr:nvCxnSpPr>
        <xdr:cNvPr id="70" name="直線コネクタ 69"/>
        <xdr:cNvCxnSpPr/>
      </xdr:nvCxnSpPr>
      <xdr:spPr>
        <a:xfrm>
          <a:off x="1130300" y="595782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39370</xdr:rowOff>
    </xdr:from>
    <xdr:to>
      <xdr:col>24</xdr:col>
      <xdr:colOff>114300</xdr:colOff>
      <xdr:row>35</xdr:row>
      <xdr:rowOff>140970</xdr:rowOff>
    </xdr:to>
    <xdr:sp macro="" textlink="">
      <xdr:nvSpPr>
        <xdr:cNvPr id="80" name="楕円 79"/>
        <xdr:cNvSpPr/>
      </xdr:nvSpPr>
      <xdr:spPr>
        <a:xfrm>
          <a:off x="45847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62247</xdr:rowOff>
    </xdr:from>
    <xdr:ext cx="534377" cy="259045"/>
    <xdr:sp macro="" textlink="">
      <xdr:nvSpPr>
        <xdr:cNvPr id="81" name="議会費該当値テキスト"/>
        <xdr:cNvSpPr txBox="1"/>
      </xdr:nvSpPr>
      <xdr:spPr>
        <a:xfrm>
          <a:off x="4686300" y="58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135001</xdr:rowOff>
    </xdr:from>
    <xdr:to>
      <xdr:col>20</xdr:col>
      <xdr:colOff>38100</xdr:colOff>
      <xdr:row>35</xdr:row>
      <xdr:rowOff>65151</xdr:rowOff>
    </xdr:to>
    <xdr:sp macro="" textlink="">
      <xdr:nvSpPr>
        <xdr:cNvPr id="82" name="楕円 81"/>
        <xdr:cNvSpPr/>
      </xdr:nvSpPr>
      <xdr:spPr>
        <a:xfrm>
          <a:off x="3746500" y="5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81678</xdr:rowOff>
    </xdr:from>
    <xdr:ext cx="534377" cy="259045"/>
    <xdr:sp macro="" textlink="">
      <xdr:nvSpPr>
        <xdr:cNvPr id="83" name="テキスト ボックス 82"/>
        <xdr:cNvSpPr txBox="1"/>
      </xdr:nvSpPr>
      <xdr:spPr>
        <a:xfrm>
          <a:off x="3530111" y="573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166624</xdr:rowOff>
    </xdr:from>
    <xdr:to>
      <xdr:col>15</xdr:col>
      <xdr:colOff>101600</xdr:colOff>
      <xdr:row>34</xdr:row>
      <xdr:rowOff>96774</xdr:rowOff>
    </xdr:to>
    <xdr:sp macro="" textlink="">
      <xdr:nvSpPr>
        <xdr:cNvPr id="84" name="楕円 83"/>
        <xdr:cNvSpPr/>
      </xdr:nvSpPr>
      <xdr:spPr>
        <a:xfrm>
          <a:off x="2857500" y="58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113301</xdr:rowOff>
    </xdr:from>
    <xdr:ext cx="534377" cy="259045"/>
    <xdr:sp macro="" textlink="">
      <xdr:nvSpPr>
        <xdr:cNvPr id="85" name="テキスト ボックス 84"/>
        <xdr:cNvSpPr txBox="1"/>
      </xdr:nvSpPr>
      <xdr:spPr>
        <a:xfrm>
          <a:off x="2641111" y="559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108585</xdr:rowOff>
    </xdr:from>
    <xdr:to>
      <xdr:col>10</xdr:col>
      <xdr:colOff>165100</xdr:colOff>
      <xdr:row>35</xdr:row>
      <xdr:rowOff>38735</xdr:rowOff>
    </xdr:to>
    <xdr:sp macro="" textlink="">
      <xdr:nvSpPr>
        <xdr:cNvPr id="86" name="楕円 85"/>
        <xdr:cNvSpPr/>
      </xdr:nvSpPr>
      <xdr:spPr>
        <a:xfrm>
          <a:off x="1968500" y="593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55262</xdr:rowOff>
    </xdr:from>
    <xdr:ext cx="534377" cy="259045"/>
    <xdr:sp macro="" textlink="">
      <xdr:nvSpPr>
        <xdr:cNvPr id="87" name="テキスト ボックス 86"/>
        <xdr:cNvSpPr txBox="1"/>
      </xdr:nvSpPr>
      <xdr:spPr>
        <a:xfrm>
          <a:off x="1752111" y="571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77724</xdr:rowOff>
    </xdr:from>
    <xdr:to>
      <xdr:col>6</xdr:col>
      <xdr:colOff>38100</xdr:colOff>
      <xdr:row>35</xdr:row>
      <xdr:rowOff>7874</xdr:rowOff>
    </xdr:to>
    <xdr:sp macro="" textlink="">
      <xdr:nvSpPr>
        <xdr:cNvPr id="88" name="楕円 87"/>
        <xdr:cNvSpPr/>
      </xdr:nvSpPr>
      <xdr:spPr>
        <a:xfrm>
          <a:off x="1079500" y="590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24401</xdr:rowOff>
    </xdr:from>
    <xdr:ext cx="534377" cy="259045"/>
    <xdr:sp macro="" textlink="">
      <xdr:nvSpPr>
        <xdr:cNvPr id="89" name="テキスト ボックス 88"/>
        <xdr:cNvSpPr txBox="1"/>
      </xdr:nvSpPr>
      <xdr:spPr>
        <a:xfrm>
          <a:off x="863111" y="56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15442</xdr:rowOff>
    </xdr:from>
    <xdr:to>
      <xdr:col>24</xdr:col>
      <xdr:colOff>63500</xdr:colOff>
      <xdr:row>58</xdr:row>
      <xdr:rowOff>58377</xdr:rowOff>
    </xdr:to>
    <xdr:cxnSp macro="">
      <xdr:nvCxnSpPr>
        <xdr:cNvPr id="118" name="直線コネクタ 117"/>
        <xdr:cNvCxnSpPr/>
      </xdr:nvCxnSpPr>
      <xdr:spPr>
        <a:xfrm flipV="1">
          <a:off x="3797300" y="9959542"/>
          <a:ext cx="838200" cy="4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58377</xdr:rowOff>
    </xdr:from>
    <xdr:to>
      <xdr:col>19</xdr:col>
      <xdr:colOff>177800</xdr:colOff>
      <xdr:row>58</xdr:row>
      <xdr:rowOff>63617</xdr:rowOff>
    </xdr:to>
    <xdr:cxnSp macro="">
      <xdr:nvCxnSpPr>
        <xdr:cNvPr id="121" name="直線コネクタ 120"/>
        <xdr:cNvCxnSpPr/>
      </xdr:nvCxnSpPr>
      <xdr:spPr>
        <a:xfrm flipV="1">
          <a:off x="2908300" y="10002477"/>
          <a:ext cx="8890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63617</xdr:rowOff>
    </xdr:from>
    <xdr:to>
      <xdr:col>15</xdr:col>
      <xdr:colOff>50800</xdr:colOff>
      <xdr:row>58</xdr:row>
      <xdr:rowOff>93609</xdr:rowOff>
    </xdr:to>
    <xdr:cxnSp macro="">
      <xdr:nvCxnSpPr>
        <xdr:cNvPr id="124" name="直線コネクタ 123"/>
        <xdr:cNvCxnSpPr/>
      </xdr:nvCxnSpPr>
      <xdr:spPr>
        <a:xfrm flipV="1">
          <a:off x="2019300" y="10007717"/>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61338</xdr:rowOff>
    </xdr:from>
    <xdr:to>
      <xdr:col>10</xdr:col>
      <xdr:colOff>114300</xdr:colOff>
      <xdr:row>58</xdr:row>
      <xdr:rowOff>93609</xdr:rowOff>
    </xdr:to>
    <xdr:cxnSp macro="">
      <xdr:nvCxnSpPr>
        <xdr:cNvPr id="127" name="直線コネクタ 126"/>
        <xdr:cNvCxnSpPr/>
      </xdr:nvCxnSpPr>
      <xdr:spPr>
        <a:xfrm>
          <a:off x="1130300" y="10005438"/>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136092</xdr:rowOff>
    </xdr:from>
    <xdr:to>
      <xdr:col>24</xdr:col>
      <xdr:colOff>114300</xdr:colOff>
      <xdr:row>58</xdr:row>
      <xdr:rowOff>66242</xdr:rowOff>
    </xdr:to>
    <xdr:sp macro="" textlink="">
      <xdr:nvSpPr>
        <xdr:cNvPr id="137" name="楕円 136"/>
        <xdr:cNvSpPr/>
      </xdr:nvSpPr>
      <xdr:spPr>
        <a:xfrm>
          <a:off x="4584700" y="990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92398</xdr:rowOff>
    </xdr:from>
    <xdr:ext cx="599010" cy="259045"/>
    <xdr:sp macro="" textlink="">
      <xdr:nvSpPr>
        <xdr:cNvPr id="138" name="総務費該当値テキスト"/>
        <xdr:cNvSpPr txBox="1"/>
      </xdr:nvSpPr>
      <xdr:spPr>
        <a:xfrm>
          <a:off x="4686300" y="986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7577</xdr:rowOff>
    </xdr:from>
    <xdr:to>
      <xdr:col>20</xdr:col>
      <xdr:colOff>38100</xdr:colOff>
      <xdr:row>58</xdr:row>
      <xdr:rowOff>109177</xdr:rowOff>
    </xdr:to>
    <xdr:sp macro="" textlink="">
      <xdr:nvSpPr>
        <xdr:cNvPr id="139" name="楕円 138"/>
        <xdr:cNvSpPr/>
      </xdr:nvSpPr>
      <xdr:spPr>
        <a:xfrm>
          <a:off x="3746500" y="99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100304</xdr:rowOff>
    </xdr:from>
    <xdr:ext cx="599010" cy="259045"/>
    <xdr:sp macro="" textlink="">
      <xdr:nvSpPr>
        <xdr:cNvPr id="140" name="テキスト ボックス 139"/>
        <xdr:cNvSpPr txBox="1"/>
      </xdr:nvSpPr>
      <xdr:spPr>
        <a:xfrm>
          <a:off x="3497795" y="1004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12817</xdr:rowOff>
    </xdr:from>
    <xdr:to>
      <xdr:col>15</xdr:col>
      <xdr:colOff>101600</xdr:colOff>
      <xdr:row>58</xdr:row>
      <xdr:rowOff>114417</xdr:rowOff>
    </xdr:to>
    <xdr:sp macro="" textlink="">
      <xdr:nvSpPr>
        <xdr:cNvPr id="141" name="楕円 140"/>
        <xdr:cNvSpPr/>
      </xdr:nvSpPr>
      <xdr:spPr>
        <a:xfrm>
          <a:off x="2857500" y="995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105544</xdr:rowOff>
    </xdr:from>
    <xdr:ext cx="599010" cy="259045"/>
    <xdr:sp macro="" textlink="">
      <xdr:nvSpPr>
        <xdr:cNvPr id="142" name="テキスト ボックス 141"/>
        <xdr:cNvSpPr txBox="1"/>
      </xdr:nvSpPr>
      <xdr:spPr>
        <a:xfrm>
          <a:off x="2608795" y="1004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42809</xdr:rowOff>
    </xdr:from>
    <xdr:to>
      <xdr:col>10</xdr:col>
      <xdr:colOff>165100</xdr:colOff>
      <xdr:row>58</xdr:row>
      <xdr:rowOff>144409</xdr:rowOff>
    </xdr:to>
    <xdr:sp macro="" textlink="">
      <xdr:nvSpPr>
        <xdr:cNvPr id="143" name="楕円 142"/>
        <xdr:cNvSpPr/>
      </xdr:nvSpPr>
      <xdr:spPr>
        <a:xfrm>
          <a:off x="1968500" y="998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135536</xdr:rowOff>
    </xdr:from>
    <xdr:ext cx="534377" cy="259045"/>
    <xdr:sp macro="" textlink="">
      <xdr:nvSpPr>
        <xdr:cNvPr id="144" name="テキスト ボックス 143"/>
        <xdr:cNvSpPr txBox="1"/>
      </xdr:nvSpPr>
      <xdr:spPr>
        <a:xfrm>
          <a:off x="1752111" y="100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10538</xdr:rowOff>
    </xdr:from>
    <xdr:to>
      <xdr:col>6</xdr:col>
      <xdr:colOff>38100</xdr:colOff>
      <xdr:row>58</xdr:row>
      <xdr:rowOff>112138</xdr:rowOff>
    </xdr:to>
    <xdr:sp macro="" textlink="">
      <xdr:nvSpPr>
        <xdr:cNvPr id="145" name="楕円 144"/>
        <xdr:cNvSpPr/>
      </xdr:nvSpPr>
      <xdr:spPr>
        <a:xfrm>
          <a:off x="1079500" y="995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103265</xdr:rowOff>
    </xdr:from>
    <xdr:ext cx="599010" cy="259045"/>
    <xdr:sp macro="" textlink="">
      <xdr:nvSpPr>
        <xdr:cNvPr id="146" name="テキスト ボックス 145"/>
        <xdr:cNvSpPr txBox="1"/>
      </xdr:nvSpPr>
      <xdr:spPr>
        <a:xfrm>
          <a:off x="830795" y="1004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155147</xdr:rowOff>
    </xdr:from>
    <xdr:to>
      <xdr:col>24</xdr:col>
      <xdr:colOff>63500</xdr:colOff>
      <xdr:row>73</xdr:row>
      <xdr:rowOff>127736</xdr:rowOff>
    </xdr:to>
    <xdr:cxnSp macro="">
      <xdr:nvCxnSpPr>
        <xdr:cNvPr id="178" name="直線コネクタ 177"/>
        <xdr:cNvCxnSpPr/>
      </xdr:nvCxnSpPr>
      <xdr:spPr>
        <a:xfrm>
          <a:off x="3797300" y="12499547"/>
          <a:ext cx="838200" cy="14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151903</xdr:rowOff>
    </xdr:from>
    <xdr:to>
      <xdr:col>19</xdr:col>
      <xdr:colOff>177800</xdr:colOff>
      <xdr:row>72</xdr:row>
      <xdr:rowOff>155147</xdr:rowOff>
    </xdr:to>
    <xdr:cxnSp macro="">
      <xdr:nvCxnSpPr>
        <xdr:cNvPr id="181" name="直線コネクタ 180"/>
        <xdr:cNvCxnSpPr/>
      </xdr:nvCxnSpPr>
      <xdr:spPr>
        <a:xfrm>
          <a:off x="2908300" y="12496303"/>
          <a:ext cx="8890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151903</xdr:rowOff>
    </xdr:from>
    <xdr:to>
      <xdr:col>15</xdr:col>
      <xdr:colOff>50800</xdr:colOff>
      <xdr:row>73</xdr:row>
      <xdr:rowOff>116786</xdr:rowOff>
    </xdr:to>
    <xdr:cxnSp macro="">
      <xdr:nvCxnSpPr>
        <xdr:cNvPr id="184" name="直線コネクタ 183"/>
        <xdr:cNvCxnSpPr/>
      </xdr:nvCxnSpPr>
      <xdr:spPr>
        <a:xfrm flipV="1">
          <a:off x="2019300" y="12496303"/>
          <a:ext cx="889000" cy="13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116786</xdr:rowOff>
    </xdr:from>
    <xdr:to>
      <xdr:col>10</xdr:col>
      <xdr:colOff>114300</xdr:colOff>
      <xdr:row>74</xdr:row>
      <xdr:rowOff>89103</xdr:rowOff>
    </xdr:to>
    <xdr:cxnSp macro="">
      <xdr:nvCxnSpPr>
        <xdr:cNvPr id="187" name="直線コネクタ 186"/>
        <xdr:cNvCxnSpPr/>
      </xdr:nvCxnSpPr>
      <xdr:spPr>
        <a:xfrm flipV="1">
          <a:off x="1130300" y="12632636"/>
          <a:ext cx="889000" cy="14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148361</xdr:rowOff>
    </xdr:from>
    <xdr:ext cx="599010" cy="259045"/>
    <xdr:sp macro="" textlink="">
      <xdr:nvSpPr>
        <xdr:cNvPr id="189" name="テキスト ボックス 188"/>
        <xdr:cNvSpPr txBox="1"/>
      </xdr:nvSpPr>
      <xdr:spPr>
        <a:xfrm>
          <a:off x="1719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133066</xdr:rowOff>
    </xdr:from>
    <xdr:ext cx="599010" cy="259045"/>
    <xdr:sp macro="" textlink="">
      <xdr:nvSpPr>
        <xdr:cNvPr id="191" name="テキスト ボックス 190"/>
        <xdr:cNvSpPr txBox="1"/>
      </xdr:nvSpPr>
      <xdr:spPr>
        <a:xfrm>
          <a:off x="830795"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76936</xdr:rowOff>
    </xdr:from>
    <xdr:to>
      <xdr:col>24</xdr:col>
      <xdr:colOff>114300</xdr:colOff>
      <xdr:row>74</xdr:row>
      <xdr:rowOff>7086</xdr:rowOff>
    </xdr:to>
    <xdr:sp macro="" textlink="">
      <xdr:nvSpPr>
        <xdr:cNvPr id="197" name="楕円 196"/>
        <xdr:cNvSpPr/>
      </xdr:nvSpPr>
      <xdr:spPr>
        <a:xfrm>
          <a:off x="4584700" y="125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99813</xdr:rowOff>
    </xdr:from>
    <xdr:ext cx="599010" cy="259045"/>
    <xdr:sp macro="" textlink="">
      <xdr:nvSpPr>
        <xdr:cNvPr id="198" name="民生費該当値テキスト"/>
        <xdr:cNvSpPr txBox="1"/>
      </xdr:nvSpPr>
      <xdr:spPr>
        <a:xfrm>
          <a:off x="4686300" y="1244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104347</xdr:rowOff>
    </xdr:from>
    <xdr:to>
      <xdr:col>20</xdr:col>
      <xdr:colOff>38100</xdr:colOff>
      <xdr:row>73</xdr:row>
      <xdr:rowOff>34497</xdr:rowOff>
    </xdr:to>
    <xdr:sp macro="" textlink="">
      <xdr:nvSpPr>
        <xdr:cNvPr id="199" name="楕円 198"/>
        <xdr:cNvSpPr/>
      </xdr:nvSpPr>
      <xdr:spPr>
        <a:xfrm>
          <a:off x="3746500" y="124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51024</xdr:rowOff>
    </xdr:from>
    <xdr:ext cx="599010" cy="259045"/>
    <xdr:sp macro="" textlink="">
      <xdr:nvSpPr>
        <xdr:cNvPr id="200" name="テキスト ボックス 199"/>
        <xdr:cNvSpPr txBox="1"/>
      </xdr:nvSpPr>
      <xdr:spPr>
        <a:xfrm>
          <a:off x="3497795" y="1222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101103</xdr:rowOff>
    </xdr:from>
    <xdr:to>
      <xdr:col>15</xdr:col>
      <xdr:colOff>101600</xdr:colOff>
      <xdr:row>73</xdr:row>
      <xdr:rowOff>31253</xdr:rowOff>
    </xdr:to>
    <xdr:sp macro="" textlink="">
      <xdr:nvSpPr>
        <xdr:cNvPr id="201" name="楕円 200"/>
        <xdr:cNvSpPr/>
      </xdr:nvSpPr>
      <xdr:spPr>
        <a:xfrm>
          <a:off x="2857500" y="12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47780</xdr:rowOff>
    </xdr:from>
    <xdr:ext cx="599010" cy="259045"/>
    <xdr:sp macro="" textlink="">
      <xdr:nvSpPr>
        <xdr:cNvPr id="202" name="テキスト ボックス 201"/>
        <xdr:cNvSpPr txBox="1"/>
      </xdr:nvSpPr>
      <xdr:spPr>
        <a:xfrm>
          <a:off x="2608795" y="1222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65986</xdr:rowOff>
    </xdr:from>
    <xdr:to>
      <xdr:col>10</xdr:col>
      <xdr:colOff>165100</xdr:colOff>
      <xdr:row>73</xdr:row>
      <xdr:rowOff>167586</xdr:rowOff>
    </xdr:to>
    <xdr:sp macro="" textlink="">
      <xdr:nvSpPr>
        <xdr:cNvPr id="203" name="楕円 202"/>
        <xdr:cNvSpPr/>
      </xdr:nvSpPr>
      <xdr:spPr>
        <a:xfrm>
          <a:off x="1968500" y="1258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12663</xdr:rowOff>
    </xdr:from>
    <xdr:ext cx="599010" cy="259045"/>
    <xdr:sp macro="" textlink="">
      <xdr:nvSpPr>
        <xdr:cNvPr id="204" name="テキスト ボックス 203"/>
        <xdr:cNvSpPr txBox="1"/>
      </xdr:nvSpPr>
      <xdr:spPr>
        <a:xfrm>
          <a:off x="1719795" y="1235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38303</xdr:rowOff>
    </xdr:from>
    <xdr:to>
      <xdr:col>6</xdr:col>
      <xdr:colOff>38100</xdr:colOff>
      <xdr:row>74</xdr:row>
      <xdr:rowOff>139903</xdr:rowOff>
    </xdr:to>
    <xdr:sp macro="" textlink="">
      <xdr:nvSpPr>
        <xdr:cNvPr id="205" name="楕円 204"/>
        <xdr:cNvSpPr/>
      </xdr:nvSpPr>
      <xdr:spPr>
        <a:xfrm>
          <a:off x="1079500" y="127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156430</xdr:rowOff>
    </xdr:from>
    <xdr:ext cx="599010" cy="259045"/>
    <xdr:sp macro="" textlink="">
      <xdr:nvSpPr>
        <xdr:cNvPr id="206" name="テキスト ボックス 205"/>
        <xdr:cNvSpPr txBox="1"/>
      </xdr:nvSpPr>
      <xdr:spPr>
        <a:xfrm>
          <a:off x="830795" y="1250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116577</xdr:rowOff>
    </xdr:from>
    <xdr:to>
      <xdr:col>24</xdr:col>
      <xdr:colOff>63500</xdr:colOff>
      <xdr:row>95</xdr:row>
      <xdr:rowOff>167731</xdr:rowOff>
    </xdr:to>
    <xdr:cxnSp macro="">
      <xdr:nvCxnSpPr>
        <xdr:cNvPr id="235" name="直線コネクタ 234"/>
        <xdr:cNvCxnSpPr/>
      </xdr:nvCxnSpPr>
      <xdr:spPr>
        <a:xfrm>
          <a:off x="3797300" y="16404327"/>
          <a:ext cx="838200" cy="5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23772</xdr:rowOff>
    </xdr:from>
    <xdr:ext cx="534377" cy="259045"/>
    <xdr:sp macro="" textlink="">
      <xdr:nvSpPr>
        <xdr:cNvPr id="236" name="衛生費平均値テキスト"/>
        <xdr:cNvSpPr txBox="1"/>
      </xdr:nvSpPr>
      <xdr:spPr>
        <a:xfrm>
          <a:off x="4686300" y="1665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116577</xdr:rowOff>
    </xdr:from>
    <xdr:to>
      <xdr:col>19</xdr:col>
      <xdr:colOff>177800</xdr:colOff>
      <xdr:row>95</xdr:row>
      <xdr:rowOff>133269</xdr:rowOff>
    </xdr:to>
    <xdr:cxnSp macro="">
      <xdr:nvCxnSpPr>
        <xdr:cNvPr id="238" name="直線コネクタ 237"/>
        <xdr:cNvCxnSpPr/>
      </xdr:nvCxnSpPr>
      <xdr:spPr>
        <a:xfrm flipV="1">
          <a:off x="2908300" y="16404327"/>
          <a:ext cx="889000" cy="1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132159</xdr:rowOff>
    </xdr:from>
    <xdr:ext cx="534377" cy="259045"/>
    <xdr:sp macro="" textlink="">
      <xdr:nvSpPr>
        <xdr:cNvPr id="240" name="テキスト ボックス 239"/>
        <xdr:cNvSpPr txBox="1"/>
      </xdr:nvSpPr>
      <xdr:spPr>
        <a:xfrm>
          <a:off x="3530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58986</xdr:rowOff>
    </xdr:from>
    <xdr:to>
      <xdr:col>15</xdr:col>
      <xdr:colOff>50800</xdr:colOff>
      <xdr:row>95</xdr:row>
      <xdr:rowOff>133269</xdr:rowOff>
    </xdr:to>
    <xdr:cxnSp macro="">
      <xdr:nvCxnSpPr>
        <xdr:cNvPr id="241" name="直線コネクタ 240"/>
        <xdr:cNvCxnSpPr/>
      </xdr:nvCxnSpPr>
      <xdr:spPr>
        <a:xfrm>
          <a:off x="2019300" y="16346736"/>
          <a:ext cx="889000" cy="7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159731</xdr:rowOff>
    </xdr:from>
    <xdr:ext cx="534377" cy="259045"/>
    <xdr:sp macro="" textlink="">
      <xdr:nvSpPr>
        <xdr:cNvPr id="243" name="テキスト ボックス 242"/>
        <xdr:cNvSpPr txBox="1"/>
      </xdr:nvSpPr>
      <xdr:spPr>
        <a:xfrm>
          <a:off x="2641111" y="167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58986</xdr:rowOff>
    </xdr:from>
    <xdr:to>
      <xdr:col>10</xdr:col>
      <xdr:colOff>114300</xdr:colOff>
      <xdr:row>96</xdr:row>
      <xdr:rowOff>1893</xdr:rowOff>
    </xdr:to>
    <xdr:cxnSp macro="">
      <xdr:nvCxnSpPr>
        <xdr:cNvPr id="244" name="直線コネクタ 243"/>
        <xdr:cNvCxnSpPr/>
      </xdr:nvCxnSpPr>
      <xdr:spPr>
        <a:xfrm flipV="1">
          <a:off x="1130300" y="16346736"/>
          <a:ext cx="889000" cy="1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157872</xdr:rowOff>
    </xdr:from>
    <xdr:ext cx="534377" cy="259045"/>
    <xdr:sp macro="" textlink="">
      <xdr:nvSpPr>
        <xdr:cNvPr id="246" name="テキスト ボックス 245"/>
        <xdr:cNvSpPr txBox="1"/>
      </xdr:nvSpPr>
      <xdr:spPr>
        <a:xfrm>
          <a:off x="1752111" y="167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7137</xdr:rowOff>
    </xdr:from>
    <xdr:ext cx="534377" cy="259045"/>
    <xdr:sp macro="" textlink="">
      <xdr:nvSpPr>
        <xdr:cNvPr id="248" name="テキスト ボックス 247"/>
        <xdr:cNvSpPr txBox="1"/>
      </xdr:nvSpPr>
      <xdr:spPr>
        <a:xfrm>
          <a:off x="863111" y="168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116931</xdr:rowOff>
    </xdr:from>
    <xdr:to>
      <xdr:col>24</xdr:col>
      <xdr:colOff>114300</xdr:colOff>
      <xdr:row>96</xdr:row>
      <xdr:rowOff>47081</xdr:rowOff>
    </xdr:to>
    <xdr:sp macro="" textlink="">
      <xdr:nvSpPr>
        <xdr:cNvPr id="254" name="楕円 253"/>
        <xdr:cNvSpPr/>
      </xdr:nvSpPr>
      <xdr:spPr>
        <a:xfrm>
          <a:off x="4584700" y="164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139808</xdr:rowOff>
    </xdr:from>
    <xdr:ext cx="599010" cy="259045"/>
    <xdr:sp macro="" textlink="">
      <xdr:nvSpPr>
        <xdr:cNvPr id="255" name="衛生費該当値テキスト"/>
        <xdr:cNvSpPr txBox="1"/>
      </xdr:nvSpPr>
      <xdr:spPr>
        <a:xfrm>
          <a:off x="4686300" y="1625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65777</xdr:rowOff>
    </xdr:from>
    <xdr:to>
      <xdr:col>20</xdr:col>
      <xdr:colOff>38100</xdr:colOff>
      <xdr:row>95</xdr:row>
      <xdr:rowOff>167377</xdr:rowOff>
    </xdr:to>
    <xdr:sp macro="" textlink="">
      <xdr:nvSpPr>
        <xdr:cNvPr id="256" name="楕円 255"/>
        <xdr:cNvSpPr/>
      </xdr:nvSpPr>
      <xdr:spPr>
        <a:xfrm>
          <a:off x="3746500" y="1635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12454</xdr:rowOff>
    </xdr:from>
    <xdr:ext cx="599010" cy="259045"/>
    <xdr:sp macro="" textlink="">
      <xdr:nvSpPr>
        <xdr:cNvPr id="257" name="テキスト ボックス 256"/>
        <xdr:cNvSpPr txBox="1"/>
      </xdr:nvSpPr>
      <xdr:spPr>
        <a:xfrm>
          <a:off x="3497795" y="1612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82469</xdr:rowOff>
    </xdr:from>
    <xdr:to>
      <xdr:col>15</xdr:col>
      <xdr:colOff>101600</xdr:colOff>
      <xdr:row>96</xdr:row>
      <xdr:rowOff>12619</xdr:rowOff>
    </xdr:to>
    <xdr:sp macro="" textlink="">
      <xdr:nvSpPr>
        <xdr:cNvPr id="258" name="楕円 257"/>
        <xdr:cNvSpPr/>
      </xdr:nvSpPr>
      <xdr:spPr>
        <a:xfrm>
          <a:off x="2857500" y="163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29146</xdr:rowOff>
    </xdr:from>
    <xdr:ext cx="599010" cy="259045"/>
    <xdr:sp macro="" textlink="">
      <xdr:nvSpPr>
        <xdr:cNvPr id="259" name="テキスト ボックス 258"/>
        <xdr:cNvSpPr txBox="1"/>
      </xdr:nvSpPr>
      <xdr:spPr>
        <a:xfrm>
          <a:off x="2608795" y="1614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8186</xdr:rowOff>
    </xdr:from>
    <xdr:to>
      <xdr:col>10</xdr:col>
      <xdr:colOff>165100</xdr:colOff>
      <xdr:row>95</xdr:row>
      <xdr:rowOff>109786</xdr:rowOff>
    </xdr:to>
    <xdr:sp macro="" textlink="">
      <xdr:nvSpPr>
        <xdr:cNvPr id="260" name="楕円 259"/>
        <xdr:cNvSpPr/>
      </xdr:nvSpPr>
      <xdr:spPr>
        <a:xfrm>
          <a:off x="1968500" y="162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126313</xdr:rowOff>
    </xdr:from>
    <xdr:ext cx="599010" cy="259045"/>
    <xdr:sp macro="" textlink="">
      <xdr:nvSpPr>
        <xdr:cNvPr id="261" name="テキスト ボックス 260"/>
        <xdr:cNvSpPr txBox="1"/>
      </xdr:nvSpPr>
      <xdr:spPr>
        <a:xfrm>
          <a:off x="1719795" y="160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122543</xdr:rowOff>
    </xdr:from>
    <xdr:to>
      <xdr:col>6</xdr:col>
      <xdr:colOff>38100</xdr:colOff>
      <xdr:row>96</xdr:row>
      <xdr:rowOff>52693</xdr:rowOff>
    </xdr:to>
    <xdr:sp macro="" textlink="">
      <xdr:nvSpPr>
        <xdr:cNvPr id="262" name="楕円 261"/>
        <xdr:cNvSpPr/>
      </xdr:nvSpPr>
      <xdr:spPr>
        <a:xfrm>
          <a:off x="1079500" y="1641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69220</xdr:rowOff>
    </xdr:from>
    <xdr:ext cx="599010" cy="259045"/>
    <xdr:sp macro="" textlink="">
      <xdr:nvSpPr>
        <xdr:cNvPr id="263" name="テキスト ボックス 262"/>
        <xdr:cNvSpPr txBox="1"/>
      </xdr:nvSpPr>
      <xdr:spPr>
        <a:xfrm>
          <a:off x="830795" y="1618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171018</xdr:rowOff>
    </xdr:from>
    <xdr:to>
      <xdr:col>54</xdr:col>
      <xdr:colOff>189865</xdr:colOff>
      <xdr:row>39</xdr:row>
      <xdr:rowOff>44450</xdr:rowOff>
    </xdr:to>
    <xdr:cxnSp macro="">
      <xdr:nvCxnSpPr>
        <xdr:cNvPr id="287" name="直線コネクタ 286"/>
        <xdr:cNvCxnSpPr/>
      </xdr:nvCxnSpPr>
      <xdr:spPr>
        <a:xfrm flipV="1">
          <a:off x="10475595" y="5485968"/>
          <a:ext cx="1270" cy="124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117695</xdr:rowOff>
    </xdr:from>
    <xdr:ext cx="534377" cy="259045"/>
    <xdr:sp macro="" textlink="">
      <xdr:nvSpPr>
        <xdr:cNvPr id="290" name="労働費最大値テキスト"/>
        <xdr:cNvSpPr txBox="1"/>
      </xdr:nvSpPr>
      <xdr:spPr>
        <a:xfrm>
          <a:off x="10528300" y="526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171018</xdr:rowOff>
    </xdr:from>
    <xdr:to>
      <xdr:col>55</xdr:col>
      <xdr:colOff>88900</xdr:colOff>
      <xdr:row>31</xdr:row>
      <xdr:rowOff>171018</xdr:rowOff>
    </xdr:to>
    <xdr:cxnSp macro="">
      <xdr:nvCxnSpPr>
        <xdr:cNvPr id="291" name="直線コネクタ 290"/>
        <xdr:cNvCxnSpPr/>
      </xdr:nvCxnSpPr>
      <xdr:spPr>
        <a:xfrm>
          <a:off x="10388600" y="548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104419</xdr:rowOff>
    </xdr:from>
    <xdr:to>
      <xdr:col>55</xdr:col>
      <xdr:colOff>0</xdr:colOff>
      <xdr:row>31</xdr:row>
      <xdr:rowOff>171018</xdr:rowOff>
    </xdr:to>
    <xdr:cxnSp macro="">
      <xdr:nvCxnSpPr>
        <xdr:cNvPr id="292" name="直線コネクタ 291"/>
        <xdr:cNvCxnSpPr/>
      </xdr:nvCxnSpPr>
      <xdr:spPr>
        <a:xfrm>
          <a:off x="9639300" y="5419369"/>
          <a:ext cx="8382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52164</xdr:rowOff>
    </xdr:from>
    <xdr:ext cx="469744" cy="259045"/>
    <xdr:sp macro="" textlink="">
      <xdr:nvSpPr>
        <xdr:cNvPr id="293" name="労働費平均値テキスト"/>
        <xdr:cNvSpPr txBox="1"/>
      </xdr:nvSpPr>
      <xdr:spPr>
        <a:xfrm>
          <a:off x="10528300" y="6567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73737</xdr:rowOff>
    </xdr:from>
    <xdr:to>
      <xdr:col>55</xdr:col>
      <xdr:colOff>50800</xdr:colOff>
      <xdr:row>39</xdr:row>
      <xdr:rowOff>3887</xdr:rowOff>
    </xdr:to>
    <xdr:sp macro="" textlink="">
      <xdr:nvSpPr>
        <xdr:cNvPr id="294" name="フローチャート: 判断 293"/>
        <xdr:cNvSpPr/>
      </xdr:nvSpPr>
      <xdr:spPr>
        <a:xfrm>
          <a:off x="104267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131166</xdr:rowOff>
    </xdr:from>
    <xdr:to>
      <xdr:col>50</xdr:col>
      <xdr:colOff>114300</xdr:colOff>
      <xdr:row>31</xdr:row>
      <xdr:rowOff>104419</xdr:rowOff>
    </xdr:to>
    <xdr:cxnSp macro="">
      <xdr:nvCxnSpPr>
        <xdr:cNvPr id="295" name="直線コネクタ 294"/>
        <xdr:cNvCxnSpPr/>
      </xdr:nvCxnSpPr>
      <xdr:spPr>
        <a:xfrm>
          <a:off x="8750300" y="5274666"/>
          <a:ext cx="889000" cy="14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66954</xdr:rowOff>
    </xdr:from>
    <xdr:to>
      <xdr:col>50</xdr:col>
      <xdr:colOff>165100</xdr:colOff>
      <xdr:row>38</xdr:row>
      <xdr:rowOff>168554</xdr:rowOff>
    </xdr:to>
    <xdr:sp macro="" textlink="">
      <xdr:nvSpPr>
        <xdr:cNvPr id="296" name="フローチャート: 判断 295"/>
        <xdr:cNvSpPr/>
      </xdr:nvSpPr>
      <xdr:spPr>
        <a:xfrm>
          <a:off x="9588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159681</xdr:rowOff>
    </xdr:from>
    <xdr:ext cx="469744" cy="259045"/>
    <xdr:sp macro="" textlink="">
      <xdr:nvSpPr>
        <xdr:cNvPr id="297" name="テキスト ボックス 296"/>
        <xdr:cNvSpPr txBox="1"/>
      </xdr:nvSpPr>
      <xdr:spPr>
        <a:xfrm>
          <a:off x="9404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131166</xdr:rowOff>
    </xdr:from>
    <xdr:to>
      <xdr:col>45</xdr:col>
      <xdr:colOff>177800</xdr:colOff>
      <xdr:row>32</xdr:row>
      <xdr:rowOff>16561</xdr:rowOff>
    </xdr:to>
    <xdr:cxnSp macro="">
      <xdr:nvCxnSpPr>
        <xdr:cNvPr id="298" name="直線コネクタ 297"/>
        <xdr:cNvCxnSpPr/>
      </xdr:nvCxnSpPr>
      <xdr:spPr>
        <a:xfrm flipV="1">
          <a:off x="7861300" y="5274666"/>
          <a:ext cx="889000" cy="22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55372</xdr:rowOff>
    </xdr:from>
    <xdr:to>
      <xdr:col>46</xdr:col>
      <xdr:colOff>38100</xdr:colOff>
      <xdr:row>38</xdr:row>
      <xdr:rowOff>156972</xdr:rowOff>
    </xdr:to>
    <xdr:sp macro="" textlink="">
      <xdr:nvSpPr>
        <xdr:cNvPr id="299" name="フローチャート: 判断 298"/>
        <xdr:cNvSpPr/>
      </xdr:nvSpPr>
      <xdr:spPr>
        <a:xfrm>
          <a:off x="8699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148099</xdr:rowOff>
    </xdr:from>
    <xdr:ext cx="469744" cy="259045"/>
    <xdr:sp macro="" textlink="">
      <xdr:nvSpPr>
        <xdr:cNvPr id="300" name="テキスト ボックス 299"/>
        <xdr:cNvSpPr txBox="1"/>
      </xdr:nvSpPr>
      <xdr:spPr>
        <a:xfrm>
          <a:off x="8515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113487</xdr:rowOff>
    </xdr:from>
    <xdr:to>
      <xdr:col>41</xdr:col>
      <xdr:colOff>50800</xdr:colOff>
      <xdr:row>32</xdr:row>
      <xdr:rowOff>16561</xdr:rowOff>
    </xdr:to>
    <xdr:cxnSp macro="">
      <xdr:nvCxnSpPr>
        <xdr:cNvPr id="301" name="直線コネクタ 300"/>
        <xdr:cNvCxnSpPr/>
      </xdr:nvCxnSpPr>
      <xdr:spPr>
        <a:xfrm>
          <a:off x="6972300" y="5428437"/>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141706</xdr:rowOff>
    </xdr:from>
    <xdr:to>
      <xdr:col>41</xdr:col>
      <xdr:colOff>101600</xdr:colOff>
      <xdr:row>38</xdr:row>
      <xdr:rowOff>71856</xdr:rowOff>
    </xdr:to>
    <xdr:sp macro="" textlink="">
      <xdr:nvSpPr>
        <xdr:cNvPr id="302" name="フローチャート: 判断 301"/>
        <xdr:cNvSpPr/>
      </xdr:nvSpPr>
      <xdr:spPr>
        <a:xfrm>
          <a:off x="7810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62984</xdr:rowOff>
    </xdr:from>
    <xdr:ext cx="469744" cy="259045"/>
    <xdr:sp macro="" textlink="">
      <xdr:nvSpPr>
        <xdr:cNvPr id="303" name="テキスト ボックス 302"/>
        <xdr:cNvSpPr txBox="1"/>
      </xdr:nvSpPr>
      <xdr:spPr>
        <a:xfrm>
          <a:off x="7626428"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111989</xdr:rowOff>
    </xdr:from>
    <xdr:to>
      <xdr:col>36</xdr:col>
      <xdr:colOff>165100</xdr:colOff>
      <xdr:row>38</xdr:row>
      <xdr:rowOff>42139</xdr:rowOff>
    </xdr:to>
    <xdr:sp macro="" textlink="">
      <xdr:nvSpPr>
        <xdr:cNvPr id="304" name="フローチャート: 判断 303"/>
        <xdr:cNvSpPr/>
      </xdr:nvSpPr>
      <xdr:spPr>
        <a:xfrm>
          <a:off x="6921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33266</xdr:rowOff>
    </xdr:from>
    <xdr:ext cx="469744" cy="259045"/>
    <xdr:sp macro="" textlink="">
      <xdr:nvSpPr>
        <xdr:cNvPr id="305" name="テキスト ボックス 304"/>
        <xdr:cNvSpPr txBox="1"/>
      </xdr:nvSpPr>
      <xdr:spPr>
        <a:xfrm>
          <a:off x="6737428"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120218</xdr:rowOff>
    </xdr:from>
    <xdr:to>
      <xdr:col>55</xdr:col>
      <xdr:colOff>50800</xdr:colOff>
      <xdr:row>32</xdr:row>
      <xdr:rowOff>50368</xdr:rowOff>
    </xdr:to>
    <xdr:sp macro="" textlink="">
      <xdr:nvSpPr>
        <xdr:cNvPr id="311" name="楕円 310"/>
        <xdr:cNvSpPr/>
      </xdr:nvSpPr>
      <xdr:spPr>
        <a:xfrm>
          <a:off x="10426700" y="543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73245</xdr:rowOff>
    </xdr:from>
    <xdr:ext cx="534377" cy="259045"/>
    <xdr:sp macro="" textlink="">
      <xdr:nvSpPr>
        <xdr:cNvPr id="312" name="労働費該当値テキスト"/>
        <xdr:cNvSpPr txBox="1"/>
      </xdr:nvSpPr>
      <xdr:spPr>
        <a:xfrm>
          <a:off x="10528300" y="538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53619</xdr:rowOff>
    </xdr:from>
    <xdr:to>
      <xdr:col>50</xdr:col>
      <xdr:colOff>165100</xdr:colOff>
      <xdr:row>31</xdr:row>
      <xdr:rowOff>155219</xdr:rowOff>
    </xdr:to>
    <xdr:sp macro="" textlink="">
      <xdr:nvSpPr>
        <xdr:cNvPr id="313" name="楕円 312"/>
        <xdr:cNvSpPr/>
      </xdr:nvSpPr>
      <xdr:spPr>
        <a:xfrm>
          <a:off x="9588500" y="53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296</xdr:rowOff>
    </xdr:from>
    <xdr:ext cx="534377" cy="259045"/>
    <xdr:sp macro="" textlink="">
      <xdr:nvSpPr>
        <xdr:cNvPr id="314" name="テキスト ボックス 313"/>
        <xdr:cNvSpPr txBox="1"/>
      </xdr:nvSpPr>
      <xdr:spPr>
        <a:xfrm>
          <a:off x="9372111" y="51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80366</xdr:rowOff>
    </xdr:from>
    <xdr:to>
      <xdr:col>46</xdr:col>
      <xdr:colOff>38100</xdr:colOff>
      <xdr:row>31</xdr:row>
      <xdr:rowOff>10516</xdr:rowOff>
    </xdr:to>
    <xdr:sp macro="" textlink="">
      <xdr:nvSpPr>
        <xdr:cNvPr id="315" name="楕円 314"/>
        <xdr:cNvSpPr/>
      </xdr:nvSpPr>
      <xdr:spPr>
        <a:xfrm>
          <a:off x="8699500" y="522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27043</xdr:rowOff>
    </xdr:from>
    <xdr:ext cx="534377" cy="259045"/>
    <xdr:sp macro="" textlink="">
      <xdr:nvSpPr>
        <xdr:cNvPr id="316" name="テキスト ボックス 315"/>
        <xdr:cNvSpPr txBox="1"/>
      </xdr:nvSpPr>
      <xdr:spPr>
        <a:xfrm>
          <a:off x="8483111" y="49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137211</xdr:rowOff>
    </xdr:from>
    <xdr:to>
      <xdr:col>41</xdr:col>
      <xdr:colOff>101600</xdr:colOff>
      <xdr:row>32</xdr:row>
      <xdr:rowOff>67361</xdr:rowOff>
    </xdr:to>
    <xdr:sp macro="" textlink="">
      <xdr:nvSpPr>
        <xdr:cNvPr id="317" name="楕円 316"/>
        <xdr:cNvSpPr/>
      </xdr:nvSpPr>
      <xdr:spPr>
        <a:xfrm>
          <a:off x="7810500" y="54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83888</xdr:rowOff>
    </xdr:from>
    <xdr:ext cx="534377" cy="259045"/>
    <xdr:sp macro="" textlink="">
      <xdr:nvSpPr>
        <xdr:cNvPr id="318" name="テキスト ボックス 317"/>
        <xdr:cNvSpPr txBox="1"/>
      </xdr:nvSpPr>
      <xdr:spPr>
        <a:xfrm>
          <a:off x="7594111" y="522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62687</xdr:rowOff>
    </xdr:from>
    <xdr:to>
      <xdr:col>36</xdr:col>
      <xdr:colOff>165100</xdr:colOff>
      <xdr:row>31</xdr:row>
      <xdr:rowOff>164287</xdr:rowOff>
    </xdr:to>
    <xdr:sp macro="" textlink="">
      <xdr:nvSpPr>
        <xdr:cNvPr id="319" name="楕円 318"/>
        <xdr:cNvSpPr/>
      </xdr:nvSpPr>
      <xdr:spPr>
        <a:xfrm>
          <a:off x="6921500" y="537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9364</xdr:rowOff>
    </xdr:from>
    <xdr:ext cx="534377" cy="259045"/>
    <xdr:sp macro="" textlink="">
      <xdr:nvSpPr>
        <xdr:cNvPr id="320" name="テキスト ボックス 319"/>
        <xdr:cNvSpPr txBox="1"/>
      </xdr:nvSpPr>
      <xdr:spPr>
        <a:xfrm>
          <a:off x="6705111" y="515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4" name="直線コネクタ 343"/>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5"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6" name="直線コネクタ 345"/>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7"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8" name="直線コネクタ 347"/>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169632</xdr:rowOff>
    </xdr:from>
    <xdr:to>
      <xdr:col>55</xdr:col>
      <xdr:colOff>0</xdr:colOff>
      <xdr:row>57</xdr:row>
      <xdr:rowOff>13155</xdr:rowOff>
    </xdr:to>
    <xdr:cxnSp macro="">
      <xdr:nvCxnSpPr>
        <xdr:cNvPr id="349" name="直線コネクタ 348"/>
        <xdr:cNvCxnSpPr/>
      </xdr:nvCxnSpPr>
      <xdr:spPr>
        <a:xfrm flipV="1">
          <a:off x="9639300" y="9256482"/>
          <a:ext cx="838200" cy="52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50" name="農林水産業費平均値テキスト"/>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51" name="フローチャート: 判断 350"/>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13155</xdr:rowOff>
    </xdr:from>
    <xdr:to>
      <xdr:col>50</xdr:col>
      <xdr:colOff>114300</xdr:colOff>
      <xdr:row>57</xdr:row>
      <xdr:rowOff>66556</xdr:rowOff>
    </xdr:to>
    <xdr:cxnSp macro="">
      <xdr:nvCxnSpPr>
        <xdr:cNvPr id="352" name="直線コネクタ 351"/>
        <xdr:cNvCxnSpPr/>
      </xdr:nvCxnSpPr>
      <xdr:spPr>
        <a:xfrm flipV="1">
          <a:off x="8750300" y="9785805"/>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3" name="フローチャート: 判断 352"/>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4" name="テキスト ボックス 353"/>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14077</xdr:rowOff>
    </xdr:from>
    <xdr:to>
      <xdr:col>45</xdr:col>
      <xdr:colOff>177800</xdr:colOff>
      <xdr:row>57</xdr:row>
      <xdr:rowOff>66556</xdr:rowOff>
    </xdr:to>
    <xdr:cxnSp macro="">
      <xdr:nvCxnSpPr>
        <xdr:cNvPr id="355" name="直線コネクタ 354"/>
        <xdr:cNvCxnSpPr/>
      </xdr:nvCxnSpPr>
      <xdr:spPr>
        <a:xfrm>
          <a:off x="7861300" y="9615277"/>
          <a:ext cx="889000" cy="22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6" name="フローチャート: 判断 355"/>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7" name="テキスト ボックス 356"/>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14077</xdr:rowOff>
    </xdr:from>
    <xdr:to>
      <xdr:col>41</xdr:col>
      <xdr:colOff>50800</xdr:colOff>
      <xdr:row>57</xdr:row>
      <xdr:rowOff>114881</xdr:rowOff>
    </xdr:to>
    <xdr:cxnSp macro="">
      <xdr:nvCxnSpPr>
        <xdr:cNvPr id="358" name="直線コネクタ 357"/>
        <xdr:cNvCxnSpPr/>
      </xdr:nvCxnSpPr>
      <xdr:spPr>
        <a:xfrm flipV="1">
          <a:off x="6972300" y="9615277"/>
          <a:ext cx="889000" cy="27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9" name="フローチャート: 判断 358"/>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60" name="テキスト ボックス 359"/>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61" name="フローチャート: 判断 360"/>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2" name="テキスト ボックス 361"/>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118832</xdr:rowOff>
    </xdr:from>
    <xdr:to>
      <xdr:col>55</xdr:col>
      <xdr:colOff>50800</xdr:colOff>
      <xdr:row>54</xdr:row>
      <xdr:rowOff>48982</xdr:rowOff>
    </xdr:to>
    <xdr:sp macro="" textlink="">
      <xdr:nvSpPr>
        <xdr:cNvPr id="368" name="楕円 367"/>
        <xdr:cNvSpPr/>
      </xdr:nvSpPr>
      <xdr:spPr>
        <a:xfrm>
          <a:off x="10426700" y="92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141709</xdr:rowOff>
    </xdr:from>
    <xdr:ext cx="599010" cy="259045"/>
    <xdr:sp macro="" textlink="">
      <xdr:nvSpPr>
        <xdr:cNvPr id="369" name="農林水産業費該当値テキスト"/>
        <xdr:cNvSpPr txBox="1"/>
      </xdr:nvSpPr>
      <xdr:spPr>
        <a:xfrm>
          <a:off x="10528300" y="905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133805</xdr:rowOff>
    </xdr:from>
    <xdr:to>
      <xdr:col>50</xdr:col>
      <xdr:colOff>165100</xdr:colOff>
      <xdr:row>57</xdr:row>
      <xdr:rowOff>63955</xdr:rowOff>
    </xdr:to>
    <xdr:sp macro="" textlink="">
      <xdr:nvSpPr>
        <xdr:cNvPr id="370" name="楕円 369"/>
        <xdr:cNvSpPr/>
      </xdr:nvSpPr>
      <xdr:spPr>
        <a:xfrm>
          <a:off x="9588500" y="97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80482</xdr:rowOff>
    </xdr:from>
    <xdr:ext cx="534377" cy="259045"/>
    <xdr:sp macro="" textlink="">
      <xdr:nvSpPr>
        <xdr:cNvPr id="371" name="テキスト ボックス 370"/>
        <xdr:cNvSpPr txBox="1"/>
      </xdr:nvSpPr>
      <xdr:spPr>
        <a:xfrm>
          <a:off x="9372111" y="95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15756</xdr:rowOff>
    </xdr:from>
    <xdr:to>
      <xdr:col>46</xdr:col>
      <xdr:colOff>38100</xdr:colOff>
      <xdr:row>57</xdr:row>
      <xdr:rowOff>117356</xdr:rowOff>
    </xdr:to>
    <xdr:sp macro="" textlink="">
      <xdr:nvSpPr>
        <xdr:cNvPr id="372" name="楕円 371"/>
        <xdr:cNvSpPr/>
      </xdr:nvSpPr>
      <xdr:spPr>
        <a:xfrm>
          <a:off x="8699500" y="9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133883</xdr:rowOff>
    </xdr:from>
    <xdr:ext cx="534377" cy="259045"/>
    <xdr:sp macro="" textlink="">
      <xdr:nvSpPr>
        <xdr:cNvPr id="373" name="テキスト ボックス 372"/>
        <xdr:cNvSpPr txBox="1"/>
      </xdr:nvSpPr>
      <xdr:spPr>
        <a:xfrm>
          <a:off x="8483111" y="95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134727</xdr:rowOff>
    </xdr:from>
    <xdr:to>
      <xdr:col>41</xdr:col>
      <xdr:colOff>101600</xdr:colOff>
      <xdr:row>56</xdr:row>
      <xdr:rowOff>64877</xdr:rowOff>
    </xdr:to>
    <xdr:sp macro="" textlink="">
      <xdr:nvSpPr>
        <xdr:cNvPr id="374" name="楕円 373"/>
        <xdr:cNvSpPr/>
      </xdr:nvSpPr>
      <xdr:spPr>
        <a:xfrm>
          <a:off x="7810500" y="956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81404</xdr:rowOff>
    </xdr:from>
    <xdr:ext cx="534377" cy="259045"/>
    <xdr:sp macro="" textlink="">
      <xdr:nvSpPr>
        <xdr:cNvPr id="375" name="テキスト ボックス 374"/>
        <xdr:cNvSpPr txBox="1"/>
      </xdr:nvSpPr>
      <xdr:spPr>
        <a:xfrm>
          <a:off x="7594111" y="933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64081</xdr:rowOff>
    </xdr:from>
    <xdr:to>
      <xdr:col>36</xdr:col>
      <xdr:colOff>165100</xdr:colOff>
      <xdr:row>57</xdr:row>
      <xdr:rowOff>165681</xdr:rowOff>
    </xdr:to>
    <xdr:sp macro="" textlink="">
      <xdr:nvSpPr>
        <xdr:cNvPr id="376" name="楕円 375"/>
        <xdr:cNvSpPr/>
      </xdr:nvSpPr>
      <xdr:spPr>
        <a:xfrm>
          <a:off x="6921500" y="983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156808</xdr:rowOff>
    </xdr:from>
    <xdr:ext cx="534377" cy="259045"/>
    <xdr:sp macro="" textlink="">
      <xdr:nvSpPr>
        <xdr:cNvPr id="377" name="テキスト ボックス 376"/>
        <xdr:cNvSpPr txBox="1"/>
      </xdr:nvSpPr>
      <xdr:spPr>
        <a:xfrm>
          <a:off x="6705111" y="99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3" name="直線コネクタ 402"/>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4"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5" name="直線コネクタ 404"/>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6"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7" name="直線コネクタ 406"/>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98509</xdr:rowOff>
    </xdr:from>
    <xdr:to>
      <xdr:col>55</xdr:col>
      <xdr:colOff>0</xdr:colOff>
      <xdr:row>77</xdr:row>
      <xdr:rowOff>157966</xdr:rowOff>
    </xdr:to>
    <xdr:cxnSp macro="">
      <xdr:nvCxnSpPr>
        <xdr:cNvPr id="408" name="直線コネクタ 407"/>
        <xdr:cNvCxnSpPr/>
      </xdr:nvCxnSpPr>
      <xdr:spPr>
        <a:xfrm flipV="1">
          <a:off x="9639300" y="13300159"/>
          <a:ext cx="838200" cy="5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9" name="商工費平均値テキスト"/>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10" name="フローチャート: 判断 409"/>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145208</xdr:rowOff>
    </xdr:from>
    <xdr:to>
      <xdr:col>50</xdr:col>
      <xdr:colOff>114300</xdr:colOff>
      <xdr:row>77</xdr:row>
      <xdr:rowOff>157966</xdr:rowOff>
    </xdr:to>
    <xdr:cxnSp macro="">
      <xdr:nvCxnSpPr>
        <xdr:cNvPr id="411" name="直線コネクタ 410"/>
        <xdr:cNvCxnSpPr/>
      </xdr:nvCxnSpPr>
      <xdr:spPr>
        <a:xfrm>
          <a:off x="8750300" y="13346858"/>
          <a:ext cx="889000" cy="1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2" name="フローチャート: 判断 411"/>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3" name="テキスト ボックス 412"/>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145208</xdr:rowOff>
    </xdr:from>
    <xdr:to>
      <xdr:col>45</xdr:col>
      <xdr:colOff>177800</xdr:colOff>
      <xdr:row>77</xdr:row>
      <xdr:rowOff>159817</xdr:rowOff>
    </xdr:to>
    <xdr:cxnSp macro="">
      <xdr:nvCxnSpPr>
        <xdr:cNvPr id="414" name="直線コネクタ 413"/>
        <xdr:cNvCxnSpPr/>
      </xdr:nvCxnSpPr>
      <xdr:spPr>
        <a:xfrm flipV="1">
          <a:off x="7861300" y="13346858"/>
          <a:ext cx="889000" cy="1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5" name="フローチャート: 判断 414"/>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6" name="テキスト ボックス 415"/>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159186</xdr:rowOff>
    </xdr:from>
    <xdr:to>
      <xdr:col>41</xdr:col>
      <xdr:colOff>50800</xdr:colOff>
      <xdr:row>77</xdr:row>
      <xdr:rowOff>159817</xdr:rowOff>
    </xdr:to>
    <xdr:cxnSp macro="">
      <xdr:nvCxnSpPr>
        <xdr:cNvPr id="417" name="直線コネクタ 416"/>
        <xdr:cNvCxnSpPr/>
      </xdr:nvCxnSpPr>
      <xdr:spPr>
        <a:xfrm>
          <a:off x="6972300" y="13360836"/>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8" name="フローチャート: 判断 417"/>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9" name="テキスト ボックス 418"/>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20" name="フローチャート: 判断 419"/>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21" name="テキスト ボックス 420"/>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47709</xdr:rowOff>
    </xdr:from>
    <xdr:to>
      <xdr:col>55</xdr:col>
      <xdr:colOff>50800</xdr:colOff>
      <xdr:row>77</xdr:row>
      <xdr:rowOff>149309</xdr:rowOff>
    </xdr:to>
    <xdr:sp macro="" textlink="">
      <xdr:nvSpPr>
        <xdr:cNvPr id="427" name="楕円 426"/>
        <xdr:cNvSpPr/>
      </xdr:nvSpPr>
      <xdr:spPr>
        <a:xfrm>
          <a:off x="10426700" y="132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70586</xdr:rowOff>
    </xdr:from>
    <xdr:ext cx="534377" cy="259045"/>
    <xdr:sp macro="" textlink="">
      <xdr:nvSpPr>
        <xdr:cNvPr id="428" name="商工費該当値テキスト"/>
        <xdr:cNvSpPr txBox="1"/>
      </xdr:nvSpPr>
      <xdr:spPr>
        <a:xfrm>
          <a:off x="10528300" y="131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107166</xdr:rowOff>
    </xdr:from>
    <xdr:to>
      <xdr:col>50</xdr:col>
      <xdr:colOff>165100</xdr:colOff>
      <xdr:row>78</xdr:row>
      <xdr:rowOff>37316</xdr:rowOff>
    </xdr:to>
    <xdr:sp macro="" textlink="">
      <xdr:nvSpPr>
        <xdr:cNvPr id="429" name="楕円 428"/>
        <xdr:cNvSpPr/>
      </xdr:nvSpPr>
      <xdr:spPr>
        <a:xfrm>
          <a:off x="9588500" y="1330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53843</xdr:rowOff>
    </xdr:from>
    <xdr:ext cx="534377" cy="259045"/>
    <xdr:sp macro="" textlink="">
      <xdr:nvSpPr>
        <xdr:cNvPr id="430" name="テキスト ボックス 429"/>
        <xdr:cNvSpPr txBox="1"/>
      </xdr:nvSpPr>
      <xdr:spPr>
        <a:xfrm>
          <a:off x="9372111" y="130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94408</xdr:rowOff>
    </xdr:from>
    <xdr:to>
      <xdr:col>46</xdr:col>
      <xdr:colOff>38100</xdr:colOff>
      <xdr:row>78</xdr:row>
      <xdr:rowOff>24558</xdr:rowOff>
    </xdr:to>
    <xdr:sp macro="" textlink="">
      <xdr:nvSpPr>
        <xdr:cNvPr id="431" name="楕円 430"/>
        <xdr:cNvSpPr/>
      </xdr:nvSpPr>
      <xdr:spPr>
        <a:xfrm>
          <a:off x="8699500" y="132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41085</xdr:rowOff>
    </xdr:from>
    <xdr:ext cx="534377" cy="259045"/>
    <xdr:sp macro="" textlink="">
      <xdr:nvSpPr>
        <xdr:cNvPr id="432" name="テキスト ボックス 431"/>
        <xdr:cNvSpPr txBox="1"/>
      </xdr:nvSpPr>
      <xdr:spPr>
        <a:xfrm>
          <a:off x="8483111" y="1307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109017</xdr:rowOff>
    </xdr:from>
    <xdr:to>
      <xdr:col>41</xdr:col>
      <xdr:colOff>101600</xdr:colOff>
      <xdr:row>78</xdr:row>
      <xdr:rowOff>39167</xdr:rowOff>
    </xdr:to>
    <xdr:sp macro="" textlink="">
      <xdr:nvSpPr>
        <xdr:cNvPr id="433" name="楕円 432"/>
        <xdr:cNvSpPr/>
      </xdr:nvSpPr>
      <xdr:spPr>
        <a:xfrm>
          <a:off x="7810500" y="1331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55694</xdr:rowOff>
    </xdr:from>
    <xdr:ext cx="534377" cy="259045"/>
    <xdr:sp macro="" textlink="">
      <xdr:nvSpPr>
        <xdr:cNvPr id="434" name="テキスト ボックス 433"/>
        <xdr:cNvSpPr txBox="1"/>
      </xdr:nvSpPr>
      <xdr:spPr>
        <a:xfrm>
          <a:off x="7594111" y="130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108386</xdr:rowOff>
    </xdr:from>
    <xdr:to>
      <xdr:col>36</xdr:col>
      <xdr:colOff>165100</xdr:colOff>
      <xdr:row>78</xdr:row>
      <xdr:rowOff>38536</xdr:rowOff>
    </xdr:to>
    <xdr:sp macro="" textlink="">
      <xdr:nvSpPr>
        <xdr:cNvPr id="435" name="楕円 434"/>
        <xdr:cNvSpPr/>
      </xdr:nvSpPr>
      <xdr:spPr>
        <a:xfrm>
          <a:off x="6921500" y="1331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55063</xdr:rowOff>
    </xdr:from>
    <xdr:ext cx="534377" cy="259045"/>
    <xdr:sp macro="" textlink="">
      <xdr:nvSpPr>
        <xdr:cNvPr id="436" name="テキスト ボックス 435"/>
        <xdr:cNvSpPr txBox="1"/>
      </xdr:nvSpPr>
      <xdr:spPr>
        <a:xfrm>
          <a:off x="6705111" y="1308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8" name="直線コネクタ 457"/>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9"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60" name="直線コネクタ 459"/>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61"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2" name="直線コネクタ 461"/>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144058</xdr:rowOff>
    </xdr:from>
    <xdr:to>
      <xdr:col>55</xdr:col>
      <xdr:colOff>0</xdr:colOff>
      <xdr:row>95</xdr:row>
      <xdr:rowOff>161055</xdr:rowOff>
    </xdr:to>
    <xdr:cxnSp macro="">
      <xdr:nvCxnSpPr>
        <xdr:cNvPr id="463" name="直線コネクタ 462"/>
        <xdr:cNvCxnSpPr/>
      </xdr:nvCxnSpPr>
      <xdr:spPr>
        <a:xfrm flipV="1">
          <a:off x="9639300" y="16431808"/>
          <a:ext cx="838200" cy="1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4" name="土木費平均値テキスト"/>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5" name="フローチャート: 判断 464"/>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139571</xdr:rowOff>
    </xdr:from>
    <xdr:to>
      <xdr:col>50</xdr:col>
      <xdr:colOff>114300</xdr:colOff>
      <xdr:row>95</xdr:row>
      <xdr:rowOff>161055</xdr:rowOff>
    </xdr:to>
    <xdr:cxnSp macro="">
      <xdr:nvCxnSpPr>
        <xdr:cNvPr id="466" name="直線コネクタ 465"/>
        <xdr:cNvCxnSpPr/>
      </xdr:nvCxnSpPr>
      <xdr:spPr>
        <a:xfrm>
          <a:off x="8750300" y="16427321"/>
          <a:ext cx="889000" cy="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7" name="フローチャート: 判断 466"/>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8" name="テキスト ボックス 467"/>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31499</xdr:rowOff>
    </xdr:from>
    <xdr:to>
      <xdr:col>45</xdr:col>
      <xdr:colOff>177800</xdr:colOff>
      <xdr:row>95</xdr:row>
      <xdr:rowOff>139571</xdr:rowOff>
    </xdr:to>
    <xdr:cxnSp macro="">
      <xdr:nvCxnSpPr>
        <xdr:cNvPr id="469" name="直線コネクタ 468"/>
        <xdr:cNvCxnSpPr/>
      </xdr:nvCxnSpPr>
      <xdr:spPr>
        <a:xfrm>
          <a:off x="7861300" y="16319249"/>
          <a:ext cx="889000" cy="10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70" name="フローチャート: 判断 469"/>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71" name="テキスト ボックス 470"/>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163295</xdr:rowOff>
    </xdr:from>
    <xdr:to>
      <xdr:col>41</xdr:col>
      <xdr:colOff>50800</xdr:colOff>
      <xdr:row>95</xdr:row>
      <xdr:rowOff>31499</xdr:rowOff>
    </xdr:to>
    <xdr:cxnSp macro="">
      <xdr:nvCxnSpPr>
        <xdr:cNvPr id="472" name="直線コネクタ 471"/>
        <xdr:cNvCxnSpPr/>
      </xdr:nvCxnSpPr>
      <xdr:spPr>
        <a:xfrm>
          <a:off x="6972300" y="16279595"/>
          <a:ext cx="889000" cy="3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3" name="フローチャート: 判断 472"/>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4" name="テキスト ボックス 473"/>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5" name="フローチャート: 判断 474"/>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6" name="テキスト ボックス 475"/>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93258</xdr:rowOff>
    </xdr:from>
    <xdr:to>
      <xdr:col>55</xdr:col>
      <xdr:colOff>50800</xdr:colOff>
      <xdr:row>96</xdr:row>
      <xdr:rowOff>23408</xdr:rowOff>
    </xdr:to>
    <xdr:sp macro="" textlink="">
      <xdr:nvSpPr>
        <xdr:cNvPr id="482" name="楕円 481"/>
        <xdr:cNvSpPr/>
      </xdr:nvSpPr>
      <xdr:spPr>
        <a:xfrm>
          <a:off x="10426700" y="1638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116135</xdr:rowOff>
    </xdr:from>
    <xdr:ext cx="599010" cy="259045"/>
    <xdr:sp macro="" textlink="">
      <xdr:nvSpPr>
        <xdr:cNvPr id="483" name="土木費該当値テキスト"/>
        <xdr:cNvSpPr txBox="1"/>
      </xdr:nvSpPr>
      <xdr:spPr>
        <a:xfrm>
          <a:off x="10528300" y="1623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110255</xdr:rowOff>
    </xdr:from>
    <xdr:to>
      <xdr:col>50</xdr:col>
      <xdr:colOff>165100</xdr:colOff>
      <xdr:row>96</xdr:row>
      <xdr:rowOff>40405</xdr:rowOff>
    </xdr:to>
    <xdr:sp macro="" textlink="">
      <xdr:nvSpPr>
        <xdr:cNvPr id="484" name="楕円 483"/>
        <xdr:cNvSpPr/>
      </xdr:nvSpPr>
      <xdr:spPr>
        <a:xfrm>
          <a:off x="9588500" y="163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56932</xdr:rowOff>
    </xdr:from>
    <xdr:ext cx="599010" cy="259045"/>
    <xdr:sp macro="" textlink="">
      <xdr:nvSpPr>
        <xdr:cNvPr id="485" name="テキスト ボックス 484"/>
        <xdr:cNvSpPr txBox="1"/>
      </xdr:nvSpPr>
      <xdr:spPr>
        <a:xfrm>
          <a:off x="9339795" y="1617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88771</xdr:rowOff>
    </xdr:from>
    <xdr:to>
      <xdr:col>46</xdr:col>
      <xdr:colOff>38100</xdr:colOff>
      <xdr:row>96</xdr:row>
      <xdr:rowOff>18921</xdr:rowOff>
    </xdr:to>
    <xdr:sp macro="" textlink="">
      <xdr:nvSpPr>
        <xdr:cNvPr id="486" name="楕円 485"/>
        <xdr:cNvSpPr/>
      </xdr:nvSpPr>
      <xdr:spPr>
        <a:xfrm>
          <a:off x="8699500" y="1637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35448</xdr:rowOff>
    </xdr:from>
    <xdr:ext cx="599010" cy="259045"/>
    <xdr:sp macro="" textlink="">
      <xdr:nvSpPr>
        <xdr:cNvPr id="487" name="テキスト ボックス 486"/>
        <xdr:cNvSpPr txBox="1"/>
      </xdr:nvSpPr>
      <xdr:spPr>
        <a:xfrm>
          <a:off x="8450795" y="1615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152149</xdr:rowOff>
    </xdr:from>
    <xdr:to>
      <xdr:col>41</xdr:col>
      <xdr:colOff>101600</xdr:colOff>
      <xdr:row>95</xdr:row>
      <xdr:rowOff>82299</xdr:rowOff>
    </xdr:to>
    <xdr:sp macro="" textlink="">
      <xdr:nvSpPr>
        <xdr:cNvPr id="488" name="楕円 487"/>
        <xdr:cNvSpPr/>
      </xdr:nvSpPr>
      <xdr:spPr>
        <a:xfrm>
          <a:off x="7810500" y="162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98826</xdr:rowOff>
    </xdr:from>
    <xdr:ext cx="599010" cy="259045"/>
    <xdr:sp macro="" textlink="">
      <xdr:nvSpPr>
        <xdr:cNvPr id="489" name="テキスト ボックス 488"/>
        <xdr:cNvSpPr txBox="1"/>
      </xdr:nvSpPr>
      <xdr:spPr>
        <a:xfrm>
          <a:off x="7561795" y="1604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112495</xdr:rowOff>
    </xdr:from>
    <xdr:to>
      <xdr:col>36</xdr:col>
      <xdr:colOff>165100</xdr:colOff>
      <xdr:row>95</xdr:row>
      <xdr:rowOff>42645</xdr:rowOff>
    </xdr:to>
    <xdr:sp macro="" textlink="">
      <xdr:nvSpPr>
        <xdr:cNvPr id="490" name="楕円 489"/>
        <xdr:cNvSpPr/>
      </xdr:nvSpPr>
      <xdr:spPr>
        <a:xfrm>
          <a:off x="6921500" y="162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59172</xdr:rowOff>
    </xdr:from>
    <xdr:ext cx="599010" cy="259045"/>
    <xdr:sp macro="" textlink="">
      <xdr:nvSpPr>
        <xdr:cNvPr id="491" name="テキスト ボックス 490"/>
        <xdr:cNvSpPr txBox="1"/>
      </xdr:nvSpPr>
      <xdr:spPr>
        <a:xfrm>
          <a:off x="6672795" y="1600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56109</xdr:rowOff>
    </xdr:from>
    <xdr:to>
      <xdr:col>85</xdr:col>
      <xdr:colOff>126364</xdr:colOff>
      <xdr:row>39</xdr:row>
      <xdr:rowOff>121298</xdr:rowOff>
    </xdr:to>
    <xdr:cxnSp macro="">
      <xdr:nvCxnSpPr>
        <xdr:cNvPr id="516" name="直線コネクタ 515"/>
        <xdr:cNvCxnSpPr/>
      </xdr:nvCxnSpPr>
      <xdr:spPr>
        <a:xfrm flipV="1">
          <a:off x="16317595" y="5713959"/>
          <a:ext cx="1269" cy="1093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125125</xdr:rowOff>
    </xdr:from>
    <xdr:ext cx="534377" cy="259045"/>
    <xdr:sp macro="" textlink="">
      <xdr:nvSpPr>
        <xdr:cNvPr id="517" name="消防費最小値テキスト"/>
        <xdr:cNvSpPr txBox="1"/>
      </xdr:nvSpPr>
      <xdr:spPr>
        <a:xfrm>
          <a:off x="16370300" y="681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121298</xdr:rowOff>
    </xdr:from>
    <xdr:to>
      <xdr:col>86</xdr:col>
      <xdr:colOff>25400</xdr:colOff>
      <xdr:row>39</xdr:row>
      <xdr:rowOff>121298</xdr:rowOff>
    </xdr:to>
    <xdr:cxnSp macro="">
      <xdr:nvCxnSpPr>
        <xdr:cNvPr id="518" name="直線コネクタ 517"/>
        <xdr:cNvCxnSpPr/>
      </xdr:nvCxnSpPr>
      <xdr:spPr>
        <a:xfrm>
          <a:off x="16230600" y="680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2786</xdr:rowOff>
    </xdr:from>
    <xdr:ext cx="534377" cy="259045"/>
    <xdr:sp macro="" textlink="">
      <xdr:nvSpPr>
        <xdr:cNvPr id="519" name="消防費最大値テキスト"/>
        <xdr:cNvSpPr txBox="1"/>
      </xdr:nvSpPr>
      <xdr:spPr>
        <a:xfrm>
          <a:off x="16370300" y="548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56109</xdr:rowOff>
    </xdr:from>
    <xdr:to>
      <xdr:col>86</xdr:col>
      <xdr:colOff>25400</xdr:colOff>
      <xdr:row>33</xdr:row>
      <xdr:rowOff>56109</xdr:rowOff>
    </xdr:to>
    <xdr:cxnSp macro="">
      <xdr:nvCxnSpPr>
        <xdr:cNvPr id="520" name="直線コネクタ 519"/>
        <xdr:cNvCxnSpPr/>
      </xdr:nvCxnSpPr>
      <xdr:spPr>
        <a:xfrm>
          <a:off x="16230600" y="5713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159569</xdr:rowOff>
    </xdr:from>
    <xdr:to>
      <xdr:col>85</xdr:col>
      <xdr:colOff>127000</xdr:colOff>
      <xdr:row>36</xdr:row>
      <xdr:rowOff>128689</xdr:rowOff>
    </xdr:to>
    <xdr:cxnSp macro="">
      <xdr:nvCxnSpPr>
        <xdr:cNvPr id="521" name="直線コネクタ 520"/>
        <xdr:cNvCxnSpPr/>
      </xdr:nvCxnSpPr>
      <xdr:spPr>
        <a:xfrm>
          <a:off x="15481300" y="6160319"/>
          <a:ext cx="838200" cy="14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68432</xdr:rowOff>
    </xdr:from>
    <xdr:ext cx="534377" cy="259045"/>
    <xdr:sp macro="" textlink="">
      <xdr:nvSpPr>
        <xdr:cNvPr id="522" name="消防費平均値テキスト"/>
        <xdr:cNvSpPr txBox="1"/>
      </xdr:nvSpPr>
      <xdr:spPr>
        <a:xfrm>
          <a:off x="16370300" y="6412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90005</xdr:rowOff>
    </xdr:from>
    <xdr:to>
      <xdr:col>85</xdr:col>
      <xdr:colOff>177800</xdr:colOff>
      <xdr:row>38</xdr:row>
      <xdr:rowOff>20155</xdr:rowOff>
    </xdr:to>
    <xdr:sp macro="" textlink="">
      <xdr:nvSpPr>
        <xdr:cNvPr id="523" name="フローチャート: 判断 522"/>
        <xdr:cNvSpPr/>
      </xdr:nvSpPr>
      <xdr:spPr>
        <a:xfrm>
          <a:off x="162687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124765</xdr:rowOff>
    </xdr:from>
    <xdr:to>
      <xdr:col>81</xdr:col>
      <xdr:colOff>50800</xdr:colOff>
      <xdr:row>35</xdr:row>
      <xdr:rowOff>159569</xdr:rowOff>
    </xdr:to>
    <xdr:cxnSp macro="">
      <xdr:nvCxnSpPr>
        <xdr:cNvPr id="524" name="直線コネクタ 523"/>
        <xdr:cNvCxnSpPr/>
      </xdr:nvCxnSpPr>
      <xdr:spPr>
        <a:xfrm>
          <a:off x="14592300" y="5268265"/>
          <a:ext cx="889000" cy="89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60154</xdr:rowOff>
    </xdr:from>
    <xdr:to>
      <xdr:col>81</xdr:col>
      <xdr:colOff>101600</xdr:colOff>
      <xdr:row>37</xdr:row>
      <xdr:rowOff>161754</xdr:rowOff>
    </xdr:to>
    <xdr:sp macro="" textlink="">
      <xdr:nvSpPr>
        <xdr:cNvPr id="525" name="フローチャート: 判断 524"/>
        <xdr:cNvSpPr/>
      </xdr:nvSpPr>
      <xdr:spPr>
        <a:xfrm>
          <a:off x="15430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152881</xdr:rowOff>
    </xdr:from>
    <xdr:ext cx="534377" cy="259045"/>
    <xdr:sp macro="" textlink="">
      <xdr:nvSpPr>
        <xdr:cNvPr id="526" name="テキスト ボックス 525"/>
        <xdr:cNvSpPr txBox="1"/>
      </xdr:nvSpPr>
      <xdr:spPr>
        <a:xfrm>
          <a:off x="15214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124765</xdr:rowOff>
    </xdr:from>
    <xdr:to>
      <xdr:col>76</xdr:col>
      <xdr:colOff>114300</xdr:colOff>
      <xdr:row>37</xdr:row>
      <xdr:rowOff>95485</xdr:rowOff>
    </xdr:to>
    <xdr:cxnSp macro="">
      <xdr:nvCxnSpPr>
        <xdr:cNvPr id="527" name="直線コネクタ 526"/>
        <xdr:cNvCxnSpPr/>
      </xdr:nvCxnSpPr>
      <xdr:spPr>
        <a:xfrm flipV="1">
          <a:off x="13703300" y="5268265"/>
          <a:ext cx="889000" cy="117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146717</xdr:rowOff>
    </xdr:from>
    <xdr:to>
      <xdr:col>76</xdr:col>
      <xdr:colOff>165100</xdr:colOff>
      <xdr:row>37</xdr:row>
      <xdr:rowOff>76867</xdr:rowOff>
    </xdr:to>
    <xdr:sp macro="" textlink="">
      <xdr:nvSpPr>
        <xdr:cNvPr id="528" name="フローチャート: 判断 527"/>
        <xdr:cNvSpPr/>
      </xdr:nvSpPr>
      <xdr:spPr>
        <a:xfrm>
          <a:off x="14541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67994</xdr:rowOff>
    </xdr:from>
    <xdr:ext cx="534377" cy="259045"/>
    <xdr:sp macro="" textlink="">
      <xdr:nvSpPr>
        <xdr:cNvPr id="529" name="テキスト ボックス 528"/>
        <xdr:cNvSpPr txBox="1"/>
      </xdr:nvSpPr>
      <xdr:spPr>
        <a:xfrm>
          <a:off x="14325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54451</xdr:rowOff>
    </xdr:from>
    <xdr:to>
      <xdr:col>71</xdr:col>
      <xdr:colOff>177800</xdr:colOff>
      <xdr:row>37</xdr:row>
      <xdr:rowOff>95485</xdr:rowOff>
    </xdr:to>
    <xdr:cxnSp macro="">
      <xdr:nvCxnSpPr>
        <xdr:cNvPr id="530" name="直線コネクタ 529"/>
        <xdr:cNvCxnSpPr/>
      </xdr:nvCxnSpPr>
      <xdr:spPr>
        <a:xfrm>
          <a:off x="12814300" y="6398101"/>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74974</xdr:rowOff>
    </xdr:from>
    <xdr:to>
      <xdr:col>72</xdr:col>
      <xdr:colOff>38100</xdr:colOff>
      <xdr:row>38</xdr:row>
      <xdr:rowOff>5124</xdr:rowOff>
    </xdr:to>
    <xdr:sp macro="" textlink="">
      <xdr:nvSpPr>
        <xdr:cNvPr id="531" name="フローチャート: 判断 530"/>
        <xdr:cNvSpPr/>
      </xdr:nvSpPr>
      <xdr:spPr>
        <a:xfrm>
          <a:off x="13652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167701</xdr:rowOff>
    </xdr:from>
    <xdr:ext cx="534377" cy="259045"/>
    <xdr:sp macro="" textlink="">
      <xdr:nvSpPr>
        <xdr:cNvPr id="532" name="テキスト ボックス 531"/>
        <xdr:cNvSpPr txBox="1"/>
      </xdr:nvSpPr>
      <xdr:spPr>
        <a:xfrm>
          <a:off x="13436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90653</xdr:rowOff>
    </xdr:from>
    <xdr:to>
      <xdr:col>67</xdr:col>
      <xdr:colOff>101600</xdr:colOff>
      <xdr:row>38</xdr:row>
      <xdr:rowOff>20803</xdr:rowOff>
    </xdr:to>
    <xdr:sp macro="" textlink="">
      <xdr:nvSpPr>
        <xdr:cNvPr id="533" name="フローチャート: 判断 532"/>
        <xdr:cNvSpPr/>
      </xdr:nvSpPr>
      <xdr:spPr>
        <a:xfrm>
          <a:off x="12763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11930</xdr:rowOff>
    </xdr:from>
    <xdr:ext cx="534377" cy="259045"/>
    <xdr:sp macro="" textlink="">
      <xdr:nvSpPr>
        <xdr:cNvPr id="534" name="テキスト ボックス 533"/>
        <xdr:cNvSpPr txBox="1"/>
      </xdr:nvSpPr>
      <xdr:spPr>
        <a:xfrm>
          <a:off x="12547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77889</xdr:rowOff>
    </xdr:from>
    <xdr:to>
      <xdr:col>85</xdr:col>
      <xdr:colOff>177800</xdr:colOff>
      <xdr:row>37</xdr:row>
      <xdr:rowOff>8039</xdr:rowOff>
    </xdr:to>
    <xdr:sp macro="" textlink="">
      <xdr:nvSpPr>
        <xdr:cNvPr id="540" name="楕円 539"/>
        <xdr:cNvSpPr/>
      </xdr:nvSpPr>
      <xdr:spPr>
        <a:xfrm>
          <a:off x="16268700" y="62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100766</xdr:rowOff>
    </xdr:from>
    <xdr:ext cx="534377" cy="259045"/>
    <xdr:sp macro="" textlink="">
      <xdr:nvSpPr>
        <xdr:cNvPr id="541" name="消防費該当値テキスト"/>
        <xdr:cNvSpPr txBox="1"/>
      </xdr:nvSpPr>
      <xdr:spPr>
        <a:xfrm>
          <a:off x="16370300" y="61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108769</xdr:rowOff>
    </xdr:from>
    <xdr:to>
      <xdr:col>81</xdr:col>
      <xdr:colOff>101600</xdr:colOff>
      <xdr:row>36</xdr:row>
      <xdr:rowOff>38919</xdr:rowOff>
    </xdr:to>
    <xdr:sp macro="" textlink="">
      <xdr:nvSpPr>
        <xdr:cNvPr id="542" name="楕円 541"/>
        <xdr:cNvSpPr/>
      </xdr:nvSpPr>
      <xdr:spPr>
        <a:xfrm>
          <a:off x="15430500" y="61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55446</xdr:rowOff>
    </xdr:from>
    <xdr:ext cx="534377" cy="259045"/>
    <xdr:sp macro="" textlink="">
      <xdr:nvSpPr>
        <xdr:cNvPr id="543" name="テキスト ボックス 542"/>
        <xdr:cNvSpPr txBox="1"/>
      </xdr:nvSpPr>
      <xdr:spPr>
        <a:xfrm>
          <a:off x="15214111" y="588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73965</xdr:rowOff>
    </xdr:from>
    <xdr:to>
      <xdr:col>76</xdr:col>
      <xdr:colOff>165100</xdr:colOff>
      <xdr:row>31</xdr:row>
      <xdr:rowOff>4115</xdr:rowOff>
    </xdr:to>
    <xdr:sp macro="" textlink="">
      <xdr:nvSpPr>
        <xdr:cNvPr id="544" name="楕円 543"/>
        <xdr:cNvSpPr/>
      </xdr:nvSpPr>
      <xdr:spPr>
        <a:xfrm>
          <a:off x="14541500" y="52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20642</xdr:rowOff>
    </xdr:from>
    <xdr:ext cx="534377" cy="259045"/>
    <xdr:sp macro="" textlink="">
      <xdr:nvSpPr>
        <xdr:cNvPr id="545" name="テキスト ボックス 544"/>
        <xdr:cNvSpPr txBox="1"/>
      </xdr:nvSpPr>
      <xdr:spPr>
        <a:xfrm>
          <a:off x="14325111" y="49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44685</xdr:rowOff>
    </xdr:from>
    <xdr:to>
      <xdr:col>72</xdr:col>
      <xdr:colOff>38100</xdr:colOff>
      <xdr:row>37</xdr:row>
      <xdr:rowOff>146285</xdr:rowOff>
    </xdr:to>
    <xdr:sp macro="" textlink="">
      <xdr:nvSpPr>
        <xdr:cNvPr id="546" name="楕円 545"/>
        <xdr:cNvSpPr/>
      </xdr:nvSpPr>
      <xdr:spPr>
        <a:xfrm>
          <a:off x="13652500" y="63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162812</xdr:rowOff>
    </xdr:from>
    <xdr:ext cx="534377" cy="259045"/>
    <xdr:sp macro="" textlink="">
      <xdr:nvSpPr>
        <xdr:cNvPr id="547" name="テキスト ボックス 546"/>
        <xdr:cNvSpPr txBox="1"/>
      </xdr:nvSpPr>
      <xdr:spPr>
        <a:xfrm>
          <a:off x="13436111" y="616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3651</xdr:rowOff>
    </xdr:from>
    <xdr:to>
      <xdr:col>67</xdr:col>
      <xdr:colOff>101600</xdr:colOff>
      <xdr:row>37</xdr:row>
      <xdr:rowOff>105251</xdr:rowOff>
    </xdr:to>
    <xdr:sp macro="" textlink="">
      <xdr:nvSpPr>
        <xdr:cNvPr id="548" name="楕円 547"/>
        <xdr:cNvSpPr/>
      </xdr:nvSpPr>
      <xdr:spPr>
        <a:xfrm>
          <a:off x="12763500" y="634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121778</xdr:rowOff>
    </xdr:from>
    <xdr:ext cx="534377" cy="259045"/>
    <xdr:sp macro="" textlink="">
      <xdr:nvSpPr>
        <xdr:cNvPr id="549" name="テキスト ボックス 548"/>
        <xdr:cNvSpPr txBox="1"/>
      </xdr:nvSpPr>
      <xdr:spPr>
        <a:xfrm>
          <a:off x="12547111" y="612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73" name="直線コネクタ 572"/>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4"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5" name="直線コネクタ 574"/>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6"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7" name="直線コネクタ 576"/>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120688</xdr:rowOff>
    </xdr:from>
    <xdr:to>
      <xdr:col>85</xdr:col>
      <xdr:colOff>127000</xdr:colOff>
      <xdr:row>54</xdr:row>
      <xdr:rowOff>140904</xdr:rowOff>
    </xdr:to>
    <xdr:cxnSp macro="">
      <xdr:nvCxnSpPr>
        <xdr:cNvPr id="578" name="直線コネクタ 577"/>
        <xdr:cNvCxnSpPr/>
      </xdr:nvCxnSpPr>
      <xdr:spPr>
        <a:xfrm flipV="1">
          <a:off x="15481300" y="9207538"/>
          <a:ext cx="838200" cy="19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9" name="教育費平均値テキスト"/>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80" name="フローチャート: 判断 579"/>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140904</xdr:rowOff>
    </xdr:from>
    <xdr:to>
      <xdr:col>81</xdr:col>
      <xdr:colOff>50800</xdr:colOff>
      <xdr:row>56</xdr:row>
      <xdr:rowOff>32494</xdr:rowOff>
    </xdr:to>
    <xdr:cxnSp macro="">
      <xdr:nvCxnSpPr>
        <xdr:cNvPr id="581" name="直線コネクタ 580"/>
        <xdr:cNvCxnSpPr/>
      </xdr:nvCxnSpPr>
      <xdr:spPr>
        <a:xfrm flipV="1">
          <a:off x="14592300" y="9399204"/>
          <a:ext cx="889000" cy="23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82" name="フローチャート: 判断 581"/>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83" name="テキスト ボックス 582"/>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32494</xdr:rowOff>
    </xdr:from>
    <xdr:to>
      <xdr:col>76</xdr:col>
      <xdr:colOff>114300</xdr:colOff>
      <xdr:row>56</xdr:row>
      <xdr:rowOff>42728</xdr:rowOff>
    </xdr:to>
    <xdr:cxnSp macro="">
      <xdr:nvCxnSpPr>
        <xdr:cNvPr id="584" name="直線コネクタ 583"/>
        <xdr:cNvCxnSpPr/>
      </xdr:nvCxnSpPr>
      <xdr:spPr>
        <a:xfrm flipV="1">
          <a:off x="13703300" y="9633694"/>
          <a:ext cx="8890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5" name="フローチャート: 判断 584"/>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6" name="テキスト ボックス 585"/>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148227</xdr:rowOff>
    </xdr:from>
    <xdr:to>
      <xdr:col>71</xdr:col>
      <xdr:colOff>177800</xdr:colOff>
      <xdr:row>56</xdr:row>
      <xdr:rowOff>42728</xdr:rowOff>
    </xdr:to>
    <xdr:cxnSp macro="">
      <xdr:nvCxnSpPr>
        <xdr:cNvPr id="587" name="直線コネクタ 586"/>
        <xdr:cNvCxnSpPr/>
      </xdr:nvCxnSpPr>
      <xdr:spPr>
        <a:xfrm>
          <a:off x="12814300" y="9577977"/>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8" name="フローチャート: 判断 587"/>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9" name="テキスト ボックス 588"/>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90" name="フローチャート: 判断 589"/>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91" name="テキスト ボックス 590"/>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69888</xdr:rowOff>
    </xdr:from>
    <xdr:to>
      <xdr:col>85</xdr:col>
      <xdr:colOff>177800</xdr:colOff>
      <xdr:row>54</xdr:row>
      <xdr:rowOff>38</xdr:rowOff>
    </xdr:to>
    <xdr:sp macro="" textlink="">
      <xdr:nvSpPr>
        <xdr:cNvPr id="597" name="楕円 596"/>
        <xdr:cNvSpPr/>
      </xdr:nvSpPr>
      <xdr:spPr>
        <a:xfrm>
          <a:off x="16268700" y="91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92765</xdr:rowOff>
    </xdr:from>
    <xdr:ext cx="599010" cy="259045"/>
    <xdr:sp macro="" textlink="">
      <xdr:nvSpPr>
        <xdr:cNvPr id="598" name="教育費該当値テキスト"/>
        <xdr:cNvSpPr txBox="1"/>
      </xdr:nvSpPr>
      <xdr:spPr>
        <a:xfrm>
          <a:off x="16370300" y="900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90104</xdr:rowOff>
    </xdr:from>
    <xdr:to>
      <xdr:col>81</xdr:col>
      <xdr:colOff>101600</xdr:colOff>
      <xdr:row>55</xdr:row>
      <xdr:rowOff>20254</xdr:rowOff>
    </xdr:to>
    <xdr:sp macro="" textlink="">
      <xdr:nvSpPr>
        <xdr:cNvPr id="599" name="楕円 598"/>
        <xdr:cNvSpPr/>
      </xdr:nvSpPr>
      <xdr:spPr>
        <a:xfrm>
          <a:off x="15430500" y="934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36781</xdr:rowOff>
    </xdr:from>
    <xdr:ext cx="534377" cy="259045"/>
    <xdr:sp macro="" textlink="">
      <xdr:nvSpPr>
        <xdr:cNvPr id="600" name="テキスト ボックス 599"/>
        <xdr:cNvSpPr txBox="1"/>
      </xdr:nvSpPr>
      <xdr:spPr>
        <a:xfrm>
          <a:off x="15214111" y="91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153144</xdr:rowOff>
    </xdr:from>
    <xdr:to>
      <xdr:col>76</xdr:col>
      <xdr:colOff>165100</xdr:colOff>
      <xdr:row>56</xdr:row>
      <xdr:rowOff>83294</xdr:rowOff>
    </xdr:to>
    <xdr:sp macro="" textlink="">
      <xdr:nvSpPr>
        <xdr:cNvPr id="601" name="楕円 600"/>
        <xdr:cNvSpPr/>
      </xdr:nvSpPr>
      <xdr:spPr>
        <a:xfrm>
          <a:off x="14541500" y="95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74421</xdr:rowOff>
    </xdr:from>
    <xdr:ext cx="534377" cy="259045"/>
    <xdr:sp macro="" textlink="">
      <xdr:nvSpPr>
        <xdr:cNvPr id="602" name="テキスト ボックス 601"/>
        <xdr:cNvSpPr txBox="1"/>
      </xdr:nvSpPr>
      <xdr:spPr>
        <a:xfrm>
          <a:off x="14325111" y="967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163378</xdr:rowOff>
    </xdr:from>
    <xdr:to>
      <xdr:col>72</xdr:col>
      <xdr:colOff>38100</xdr:colOff>
      <xdr:row>56</xdr:row>
      <xdr:rowOff>93528</xdr:rowOff>
    </xdr:to>
    <xdr:sp macro="" textlink="">
      <xdr:nvSpPr>
        <xdr:cNvPr id="603" name="楕円 602"/>
        <xdr:cNvSpPr/>
      </xdr:nvSpPr>
      <xdr:spPr>
        <a:xfrm>
          <a:off x="13652500" y="95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84655</xdr:rowOff>
    </xdr:from>
    <xdr:ext cx="534377" cy="259045"/>
    <xdr:sp macro="" textlink="">
      <xdr:nvSpPr>
        <xdr:cNvPr id="604" name="テキスト ボックス 603"/>
        <xdr:cNvSpPr txBox="1"/>
      </xdr:nvSpPr>
      <xdr:spPr>
        <a:xfrm>
          <a:off x="13436111" y="968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97427</xdr:rowOff>
    </xdr:from>
    <xdr:to>
      <xdr:col>67</xdr:col>
      <xdr:colOff>101600</xdr:colOff>
      <xdr:row>56</xdr:row>
      <xdr:rowOff>27577</xdr:rowOff>
    </xdr:to>
    <xdr:sp macro="" textlink="">
      <xdr:nvSpPr>
        <xdr:cNvPr id="605" name="楕円 604"/>
        <xdr:cNvSpPr/>
      </xdr:nvSpPr>
      <xdr:spPr>
        <a:xfrm>
          <a:off x="12763500" y="95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44104</xdr:rowOff>
    </xdr:from>
    <xdr:ext cx="534377" cy="259045"/>
    <xdr:sp macro="" textlink="">
      <xdr:nvSpPr>
        <xdr:cNvPr id="606" name="テキスト ボックス 605"/>
        <xdr:cNvSpPr txBox="1"/>
      </xdr:nvSpPr>
      <xdr:spPr>
        <a:xfrm>
          <a:off x="12547111" y="93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30" name="直線コネクタ 629"/>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33"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4" name="直線コネクタ 633"/>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150177</xdr:rowOff>
    </xdr:from>
    <xdr:to>
      <xdr:col>85</xdr:col>
      <xdr:colOff>127000</xdr:colOff>
      <xdr:row>79</xdr:row>
      <xdr:rowOff>9728</xdr:rowOff>
    </xdr:to>
    <xdr:cxnSp macro="">
      <xdr:nvCxnSpPr>
        <xdr:cNvPr id="635" name="直線コネクタ 634"/>
        <xdr:cNvCxnSpPr/>
      </xdr:nvCxnSpPr>
      <xdr:spPr>
        <a:xfrm flipV="1">
          <a:off x="15481300" y="13523277"/>
          <a:ext cx="838200" cy="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6"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7" name="フローチャート: 判断 636"/>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6668</xdr:rowOff>
    </xdr:from>
    <xdr:to>
      <xdr:col>81</xdr:col>
      <xdr:colOff>50800</xdr:colOff>
      <xdr:row>79</xdr:row>
      <xdr:rowOff>9728</xdr:rowOff>
    </xdr:to>
    <xdr:cxnSp macro="">
      <xdr:nvCxnSpPr>
        <xdr:cNvPr id="638" name="直線コネクタ 637"/>
        <xdr:cNvCxnSpPr/>
      </xdr:nvCxnSpPr>
      <xdr:spPr>
        <a:xfrm>
          <a:off x="14592300" y="13551218"/>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9" name="フローチャート: 判断 638"/>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40" name="テキスト ボックス 639"/>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6668</xdr:rowOff>
    </xdr:from>
    <xdr:to>
      <xdr:col>76</xdr:col>
      <xdr:colOff>114300</xdr:colOff>
      <xdr:row>79</xdr:row>
      <xdr:rowOff>30518</xdr:rowOff>
    </xdr:to>
    <xdr:cxnSp macro="">
      <xdr:nvCxnSpPr>
        <xdr:cNvPr id="641" name="直線コネクタ 640"/>
        <xdr:cNvCxnSpPr/>
      </xdr:nvCxnSpPr>
      <xdr:spPr>
        <a:xfrm flipV="1">
          <a:off x="13703300" y="13551218"/>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42" name="フローチャート: 判断 641"/>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43" name="テキスト ボックス 642"/>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77800</xdr:rowOff>
    </xdr:from>
    <xdr:to>
      <xdr:col>71</xdr:col>
      <xdr:colOff>177800</xdr:colOff>
      <xdr:row>79</xdr:row>
      <xdr:rowOff>30518</xdr:rowOff>
    </xdr:to>
    <xdr:cxnSp macro="">
      <xdr:nvCxnSpPr>
        <xdr:cNvPr id="644" name="直線コネクタ 643"/>
        <xdr:cNvCxnSpPr/>
      </xdr:nvCxnSpPr>
      <xdr:spPr>
        <a:xfrm>
          <a:off x="12814300" y="13450900"/>
          <a:ext cx="889000" cy="1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5" name="フローチャート: 判断 644"/>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6" name="テキスト ボックス 645"/>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7" name="フローチャート: 判断 646"/>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141127</xdr:rowOff>
    </xdr:from>
    <xdr:ext cx="469744" cy="259045"/>
    <xdr:sp macro="" textlink="">
      <xdr:nvSpPr>
        <xdr:cNvPr id="648" name="テキスト ボックス 647"/>
        <xdr:cNvSpPr txBox="1"/>
      </xdr:nvSpPr>
      <xdr:spPr>
        <a:xfrm>
          <a:off x="12579428" y="135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99377</xdr:rowOff>
    </xdr:from>
    <xdr:to>
      <xdr:col>85</xdr:col>
      <xdr:colOff>177800</xdr:colOff>
      <xdr:row>79</xdr:row>
      <xdr:rowOff>29527</xdr:rowOff>
    </xdr:to>
    <xdr:sp macro="" textlink="">
      <xdr:nvSpPr>
        <xdr:cNvPr id="654" name="楕円 653"/>
        <xdr:cNvSpPr/>
      </xdr:nvSpPr>
      <xdr:spPr>
        <a:xfrm>
          <a:off x="16268700" y="134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14304</xdr:rowOff>
    </xdr:from>
    <xdr:ext cx="469744" cy="259045"/>
    <xdr:sp macro="" textlink="">
      <xdr:nvSpPr>
        <xdr:cNvPr id="655" name="災害復旧費該当値テキスト"/>
        <xdr:cNvSpPr txBox="1"/>
      </xdr:nvSpPr>
      <xdr:spPr>
        <a:xfrm>
          <a:off x="16370300" y="1338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130378</xdr:rowOff>
    </xdr:from>
    <xdr:to>
      <xdr:col>81</xdr:col>
      <xdr:colOff>101600</xdr:colOff>
      <xdr:row>79</xdr:row>
      <xdr:rowOff>60528</xdr:rowOff>
    </xdr:to>
    <xdr:sp macro="" textlink="">
      <xdr:nvSpPr>
        <xdr:cNvPr id="656" name="楕円 655"/>
        <xdr:cNvSpPr/>
      </xdr:nvSpPr>
      <xdr:spPr>
        <a:xfrm>
          <a:off x="15430500" y="135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51655</xdr:rowOff>
    </xdr:from>
    <xdr:ext cx="469744" cy="259045"/>
    <xdr:sp macro="" textlink="">
      <xdr:nvSpPr>
        <xdr:cNvPr id="657" name="テキスト ボックス 656"/>
        <xdr:cNvSpPr txBox="1"/>
      </xdr:nvSpPr>
      <xdr:spPr>
        <a:xfrm>
          <a:off x="15246428" y="1359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127318</xdr:rowOff>
    </xdr:from>
    <xdr:to>
      <xdr:col>76</xdr:col>
      <xdr:colOff>165100</xdr:colOff>
      <xdr:row>79</xdr:row>
      <xdr:rowOff>57468</xdr:rowOff>
    </xdr:to>
    <xdr:sp macro="" textlink="">
      <xdr:nvSpPr>
        <xdr:cNvPr id="658" name="楕円 657"/>
        <xdr:cNvSpPr/>
      </xdr:nvSpPr>
      <xdr:spPr>
        <a:xfrm>
          <a:off x="14541500" y="135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48595</xdr:rowOff>
    </xdr:from>
    <xdr:ext cx="469744" cy="259045"/>
    <xdr:sp macro="" textlink="">
      <xdr:nvSpPr>
        <xdr:cNvPr id="659" name="テキスト ボックス 658"/>
        <xdr:cNvSpPr txBox="1"/>
      </xdr:nvSpPr>
      <xdr:spPr>
        <a:xfrm>
          <a:off x="14357428" y="1359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151168</xdr:rowOff>
    </xdr:from>
    <xdr:to>
      <xdr:col>72</xdr:col>
      <xdr:colOff>38100</xdr:colOff>
      <xdr:row>79</xdr:row>
      <xdr:rowOff>81318</xdr:rowOff>
    </xdr:to>
    <xdr:sp macro="" textlink="">
      <xdr:nvSpPr>
        <xdr:cNvPr id="660" name="楕円 659"/>
        <xdr:cNvSpPr/>
      </xdr:nvSpPr>
      <xdr:spPr>
        <a:xfrm>
          <a:off x="13652500" y="1352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72445</xdr:rowOff>
    </xdr:from>
    <xdr:ext cx="469744" cy="259045"/>
    <xdr:sp macro="" textlink="">
      <xdr:nvSpPr>
        <xdr:cNvPr id="661" name="テキスト ボックス 660"/>
        <xdr:cNvSpPr txBox="1"/>
      </xdr:nvSpPr>
      <xdr:spPr>
        <a:xfrm>
          <a:off x="13468428" y="1361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27000</xdr:rowOff>
    </xdr:from>
    <xdr:to>
      <xdr:col>67</xdr:col>
      <xdr:colOff>101600</xdr:colOff>
      <xdr:row>78</xdr:row>
      <xdr:rowOff>128600</xdr:rowOff>
    </xdr:to>
    <xdr:sp macro="" textlink="">
      <xdr:nvSpPr>
        <xdr:cNvPr id="662" name="楕円 661"/>
        <xdr:cNvSpPr/>
      </xdr:nvSpPr>
      <xdr:spPr>
        <a:xfrm>
          <a:off x="12763500" y="134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145127</xdr:rowOff>
    </xdr:from>
    <xdr:ext cx="534377" cy="259045"/>
    <xdr:sp macro="" textlink="">
      <xdr:nvSpPr>
        <xdr:cNvPr id="663" name="テキスト ボックス 662"/>
        <xdr:cNvSpPr txBox="1"/>
      </xdr:nvSpPr>
      <xdr:spPr>
        <a:xfrm>
          <a:off x="12547111" y="1317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5" name="直線コネクタ 684"/>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6"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7" name="直線コネクタ 686"/>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8"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9" name="直線コネクタ 688"/>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25958</xdr:rowOff>
    </xdr:from>
    <xdr:to>
      <xdr:col>85</xdr:col>
      <xdr:colOff>127000</xdr:colOff>
      <xdr:row>96</xdr:row>
      <xdr:rowOff>32742</xdr:rowOff>
    </xdr:to>
    <xdr:cxnSp macro="">
      <xdr:nvCxnSpPr>
        <xdr:cNvPr id="690" name="直線コネクタ 689"/>
        <xdr:cNvCxnSpPr/>
      </xdr:nvCxnSpPr>
      <xdr:spPr>
        <a:xfrm>
          <a:off x="15481300" y="16485158"/>
          <a:ext cx="8382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66508</xdr:rowOff>
    </xdr:from>
    <xdr:ext cx="534377" cy="259045"/>
    <xdr:sp macro="" textlink="">
      <xdr:nvSpPr>
        <xdr:cNvPr id="691" name="公債費平均値テキスト"/>
        <xdr:cNvSpPr txBox="1"/>
      </xdr:nvSpPr>
      <xdr:spPr>
        <a:xfrm>
          <a:off x="16370300" y="1652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92" name="フローチャート: 判断 691"/>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25958</xdr:rowOff>
    </xdr:from>
    <xdr:to>
      <xdr:col>81</xdr:col>
      <xdr:colOff>50800</xdr:colOff>
      <xdr:row>96</xdr:row>
      <xdr:rowOff>34069</xdr:rowOff>
    </xdr:to>
    <xdr:cxnSp macro="">
      <xdr:nvCxnSpPr>
        <xdr:cNvPr id="693" name="直線コネクタ 692"/>
        <xdr:cNvCxnSpPr/>
      </xdr:nvCxnSpPr>
      <xdr:spPr>
        <a:xfrm flipV="1">
          <a:off x="14592300" y="16485158"/>
          <a:ext cx="8890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4" name="フローチャート: 判断 693"/>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24181</xdr:rowOff>
    </xdr:from>
    <xdr:ext cx="534377" cy="259045"/>
    <xdr:sp macro="" textlink="">
      <xdr:nvSpPr>
        <xdr:cNvPr id="695" name="テキスト ボックス 694"/>
        <xdr:cNvSpPr txBox="1"/>
      </xdr:nvSpPr>
      <xdr:spPr>
        <a:xfrm>
          <a:off x="15214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34069</xdr:rowOff>
    </xdr:from>
    <xdr:to>
      <xdr:col>76</xdr:col>
      <xdr:colOff>114300</xdr:colOff>
      <xdr:row>96</xdr:row>
      <xdr:rowOff>60234</xdr:rowOff>
    </xdr:to>
    <xdr:cxnSp macro="">
      <xdr:nvCxnSpPr>
        <xdr:cNvPr id="696" name="直線コネクタ 695"/>
        <xdr:cNvCxnSpPr/>
      </xdr:nvCxnSpPr>
      <xdr:spPr>
        <a:xfrm flipV="1">
          <a:off x="13703300" y="16493269"/>
          <a:ext cx="889000" cy="2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7" name="フローチャート: 判断 696"/>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8" name="テキスト ボックス 697"/>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60234</xdr:rowOff>
    </xdr:from>
    <xdr:to>
      <xdr:col>71</xdr:col>
      <xdr:colOff>177800</xdr:colOff>
      <xdr:row>96</xdr:row>
      <xdr:rowOff>73520</xdr:rowOff>
    </xdr:to>
    <xdr:cxnSp macro="">
      <xdr:nvCxnSpPr>
        <xdr:cNvPr id="699" name="直線コネクタ 698"/>
        <xdr:cNvCxnSpPr/>
      </xdr:nvCxnSpPr>
      <xdr:spPr>
        <a:xfrm flipV="1">
          <a:off x="12814300" y="16519434"/>
          <a:ext cx="8890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700" name="フローチャート: 判断 699"/>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701" name="テキスト ボックス 700"/>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2" name="フローチャート: 判断 701"/>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703" name="テキスト ボックス 702"/>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153392</xdr:rowOff>
    </xdr:from>
    <xdr:to>
      <xdr:col>85</xdr:col>
      <xdr:colOff>177800</xdr:colOff>
      <xdr:row>96</xdr:row>
      <xdr:rowOff>83542</xdr:rowOff>
    </xdr:to>
    <xdr:sp macro="" textlink="">
      <xdr:nvSpPr>
        <xdr:cNvPr id="709" name="楕円 708"/>
        <xdr:cNvSpPr/>
      </xdr:nvSpPr>
      <xdr:spPr>
        <a:xfrm>
          <a:off x="16268700" y="164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4819</xdr:rowOff>
    </xdr:from>
    <xdr:ext cx="534377" cy="259045"/>
    <xdr:sp macro="" textlink="">
      <xdr:nvSpPr>
        <xdr:cNvPr id="710" name="公債費該当値テキスト"/>
        <xdr:cNvSpPr txBox="1"/>
      </xdr:nvSpPr>
      <xdr:spPr>
        <a:xfrm>
          <a:off x="16370300" y="162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146608</xdr:rowOff>
    </xdr:from>
    <xdr:to>
      <xdr:col>81</xdr:col>
      <xdr:colOff>101600</xdr:colOff>
      <xdr:row>96</xdr:row>
      <xdr:rowOff>76758</xdr:rowOff>
    </xdr:to>
    <xdr:sp macro="" textlink="">
      <xdr:nvSpPr>
        <xdr:cNvPr id="711" name="楕円 710"/>
        <xdr:cNvSpPr/>
      </xdr:nvSpPr>
      <xdr:spPr>
        <a:xfrm>
          <a:off x="15430500" y="164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93285</xdr:rowOff>
    </xdr:from>
    <xdr:ext cx="534377" cy="259045"/>
    <xdr:sp macro="" textlink="">
      <xdr:nvSpPr>
        <xdr:cNvPr id="712" name="テキスト ボックス 711"/>
        <xdr:cNvSpPr txBox="1"/>
      </xdr:nvSpPr>
      <xdr:spPr>
        <a:xfrm>
          <a:off x="15214111" y="162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154719</xdr:rowOff>
    </xdr:from>
    <xdr:to>
      <xdr:col>76</xdr:col>
      <xdr:colOff>165100</xdr:colOff>
      <xdr:row>96</xdr:row>
      <xdr:rowOff>84869</xdr:rowOff>
    </xdr:to>
    <xdr:sp macro="" textlink="">
      <xdr:nvSpPr>
        <xdr:cNvPr id="713" name="楕円 712"/>
        <xdr:cNvSpPr/>
      </xdr:nvSpPr>
      <xdr:spPr>
        <a:xfrm>
          <a:off x="14541500" y="164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101396</xdr:rowOff>
    </xdr:from>
    <xdr:ext cx="534377" cy="259045"/>
    <xdr:sp macro="" textlink="">
      <xdr:nvSpPr>
        <xdr:cNvPr id="714" name="テキスト ボックス 713"/>
        <xdr:cNvSpPr txBox="1"/>
      </xdr:nvSpPr>
      <xdr:spPr>
        <a:xfrm>
          <a:off x="14325111" y="162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9434</xdr:rowOff>
    </xdr:from>
    <xdr:to>
      <xdr:col>72</xdr:col>
      <xdr:colOff>38100</xdr:colOff>
      <xdr:row>96</xdr:row>
      <xdr:rowOff>111034</xdr:rowOff>
    </xdr:to>
    <xdr:sp macro="" textlink="">
      <xdr:nvSpPr>
        <xdr:cNvPr id="715" name="楕円 714"/>
        <xdr:cNvSpPr/>
      </xdr:nvSpPr>
      <xdr:spPr>
        <a:xfrm>
          <a:off x="13652500" y="1646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127561</xdr:rowOff>
    </xdr:from>
    <xdr:ext cx="534377" cy="259045"/>
    <xdr:sp macro="" textlink="">
      <xdr:nvSpPr>
        <xdr:cNvPr id="716" name="テキスト ボックス 715"/>
        <xdr:cNvSpPr txBox="1"/>
      </xdr:nvSpPr>
      <xdr:spPr>
        <a:xfrm>
          <a:off x="13436111" y="1624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22720</xdr:rowOff>
    </xdr:from>
    <xdr:to>
      <xdr:col>67</xdr:col>
      <xdr:colOff>101600</xdr:colOff>
      <xdr:row>96</xdr:row>
      <xdr:rowOff>124320</xdr:rowOff>
    </xdr:to>
    <xdr:sp macro="" textlink="">
      <xdr:nvSpPr>
        <xdr:cNvPr id="717" name="楕円 716"/>
        <xdr:cNvSpPr/>
      </xdr:nvSpPr>
      <xdr:spPr>
        <a:xfrm>
          <a:off x="12763500" y="164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140847</xdr:rowOff>
    </xdr:from>
    <xdr:ext cx="534377" cy="259045"/>
    <xdr:sp macro="" textlink="">
      <xdr:nvSpPr>
        <xdr:cNvPr id="718" name="テキスト ボックス 717"/>
        <xdr:cNvSpPr txBox="1"/>
      </xdr:nvSpPr>
      <xdr:spPr>
        <a:xfrm>
          <a:off x="12547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42" name="直線コネクタ 741"/>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43"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5"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6" name="直線コネクタ 745"/>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85751</xdr:rowOff>
    </xdr:from>
    <xdr:to>
      <xdr:col>116</xdr:col>
      <xdr:colOff>63500</xdr:colOff>
      <xdr:row>37</xdr:row>
      <xdr:rowOff>110172</xdr:rowOff>
    </xdr:to>
    <xdr:cxnSp macro="">
      <xdr:nvCxnSpPr>
        <xdr:cNvPr id="747" name="直線コネクタ 746"/>
        <xdr:cNvCxnSpPr/>
      </xdr:nvCxnSpPr>
      <xdr:spPr>
        <a:xfrm>
          <a:off x="21323300" y="6429401"/>
          <a:ext cx="838200" cy="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120286</xdr:rowOff>
    </xdr:from>
    <xdr:ext cx="378565" cy="259045"/>
    <xdr:sp macro="" textlink="">
      <xdr:nvSpPr>
        <xdr:cNvPr id="748" name="諸支出金平均値テキスト"/>
        <xdr:cNvSpPr txBox="1"/>
      </xdr:nvSpPr>
      <xdr:spPr>
        <a:xfrm>
          <a:off x="22212300" y="6635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9" name="フローチャート: 判断 748"/>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85751</xdr:rowOff>
    </xdr:from>
    <xdr:to>
      <xdr:col>111</xdr:col>
      <xdr:colOff>177800</xdr:colOff>
      <xdr:row>37</xdr:row>
      <xdr:rowOff>85827</xdr:rowOff>
    </xdr:to>
    <xdr:cxnSp macro="">
      <xdr:nvCxnSpPr>
        <xdr:cNvPr id="750" name="直線コネクタ 749"/>
        <xdr:cNvCxnSpPr/>
      </xdr:nvCxnSpPr>
      <xdr:spPr>
        <a:xfrm flipV="1">
          <a:off x="20434300" y="642940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51" name="フローチャート: 判断 750"/>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56507</xdr:rowOff>
    </xdr:from>
    <xdr:ext cx="378565" cy="259045"/>
    <xdr:sp macro="" textlink="">
      <xdr:nvSpPr>
        <xdr:cNvPr id="752" name="テキスト ボックス 751"/>
        <xdr:cNvSpPr txBox="1"/>
      </xdr:nvSpPr>
      <xdr:spPr>
        <a:xfrm>
          <a:off x="21134017" y="674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112116</xdr:rowOff>
    </xdr:from>
    <xdr:to>
      <xdr:col>107</xdr:col>
      <xdr:colOff>50800</xdr:colOff>
      <xdr:row>37</xdr:row>
      <xdr:rowOff>85827</xdr:rowOff>
    </xdr:to>
    <xdr:cxnSp macro="">
      <xdr:nvCxnSpPr>
        <xdr:cNvPr id="753" name="直線コネクタ 752"/>
        <xdr:cNvCxnSpPr/>
      </xdr:nvCxnSpPr>
      <xdr:spPr>
        <a:xfrm>
          <a:off x="19545300" y="6284316"/>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4" name="フローチャート: 判断 753"/>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52735</xdr:rowOff>
    </xdr:from>
    <xdr:ext cx="378565" cy="259045"/>
    <xdr:sp macro="" textlink="">
      <xdr:nvSpPr>
        <xdr:cNvPr id="755" name="テキスト ボックス 754"/>
        <xdr:cNvSpPr txBox="1"/>
      </xdr:nvSpPr>
      <xdr:spPr>
        <a:xfrm>
          <a:off x="20245017" y="673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112116</xdr:rowOff>
    </xdr:from>
    <xdr:to>
      <xdr:col>102</xdr:col>
      <xdr:colOff>114300</xdr:colOff>
      <xdr:row>37</xdr:row>
      <xdr:rowOff>116421</xdr:rowOff>
    </xdr:to>
    <xdr:cxnSp macro="">
      <xdr:nvCxnSpPr>
        <xdr:cNvPr id="756" name="直線コネクタ 755"/>
        <xdr:cNvCxnSpPr/>
      </xdr:nvCxnSpPr>
      <xdr:spPr>
        <a:xfrm flipV="1">
          <a:off x="18656300" y="6284316"/>
          <a:ext cx="889000" cy="17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7" name="フローチャート: 判断 756"/>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60431</xdr:rowOff>
    </xdr:from>
    <xdr:ext cx="378565" cy="259045"/>
    <xdr:sp macro="" textlink="">
      <xdr:nvSpPr>
        <xdr:cNvPr id="758" name="テキスト ボックス 757"/>
        <xdr:cNvSpPr txBox="1"/>
      </xdr:nvSpPr>
      <xdr:spPr>
        <a:xfrm>
          <a:off x="19356017" y="674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9" name="フローチャート: 判断 758"/>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29303</xdr:rowOff>
    </xdr:from>
    <xdr:ext cx="469744" cy="259045"/>
    <xdr:sp macro="" textlink="">
      <xdr:nvSpPr>
        <xdr:cNvPr id="760" name="テキスト ボックス 759"/>
        <xdr:cNvSpPr txBox="1"/>
      </xdr:nvSpPr>
      <xdr:spPr>
        <a:xfrm>
          <a:off x="18421428" y="671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59372</xdr:rowOff>
    </xdr:from>
    <xdr:to>
      <xdr:col>116</xdr:col>
      <xdr:colOff>114300</xdr:colOff>
      <xdr:row>37</xdr:row>
      <xdr:rowOff>160972</xdr:rowOff>
    </xdr:to>
    <xdr:sp macro="" textlink="">
      <xdr:nvSpPr>
        <xdr:cNvPr id="766" name="楕円 765"/>
        <xdr:cNvSpPr/>
      </xdr:nvSpPr>
      <xdr:spPr>
        <a:xfrm>
          <a:off x="22110700" y="64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82249</xdr:rowOff>
    </xdr:from>
    <xdr:ext cx="469744" cy="259045"/>
    <xdr:sp macro="" textlink="">
      <xdr:nvSpPr>
        <xdr:cNvPr id="767" name="諸支出金該当値テキスト"/>
        <xdr:cNvSpPr txBox="1"/>
      </xdr:nvSpPr>
      <xdr:spPr>
        <a:xfrm>
          <a:off x="22212300" y="625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34951</xdr:rowOff>
    </xdr:from>
    <xdr:to>
      <xdr:col>112</xdr:col>
      <xdr:colOff>38100</xdr:colOff>
      <xdr:row>37</xdr:row>
      <xdr:rowOff>136551</xdr:rowOff>
    </xdr:to>
    <xdr:sp macro="" textlink="">
      <xdr:nvSpPr>
        <xdr:cNvPr id="768" name="楕円 767"/>
        <xdr:cNvSpPr/>
      </xdr:nvSpPr>
      <xdr:spPr>
        <a:xfrm>
          <a:off x="21272500" y="63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153078</xdr:rowOff>
    </xdr:from>
    <xdr:ext cx="469744" cy="259045"/>
    <xdr:sp macro="" textlink="">
      <xdr:nvSpPr>
        <xdr:cNvPr id="769" name="テキスト ボックス 768"/>
        <xdr:cNvSpPr txBox="1"/>
      </xdr:nvSpPr>
      <xdr:spPr>
        <a:xfrm>
          <a:off x="21088428" y="615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35027</xdr:rowOff>
    </xdr:from>
    <xdr:to>
      <xdr:col>107</xdr:col>
      <xdr:colOff>101600</xdr:colOff>
      <xdr:row>37</xdr:row>
      <xdr:rowOff>136627</xdr:rowOff>
    </xdr:to>
    <xdr:sp macro="" textlink="">
      <xdr:nvSpPr>
        <xdr:cNvPr id="770" name="楕円 769"/>
        <xdr:cNvSpPr/>
      </xdr:nvSpPr>
      <xdr:spPr>
        <a:xfrm>
          <a:off x="20383500" y="63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153154</xdr:rowOff>
    </xdr:from>
    <xdr:ext cx="469744" cy="259045"/>
    <xdr:sp macro="" textlink="">
      <xdr:nvSpPr>
        <xdr:cNvPr id="771" name="テキスト ボックス 770"/>
        <xdr:cNvSpPr txBox="1"/>
      </xdr:nvSpPr>
      <xdr:spPr>
        <a:xfrm>
          <a:off x="20199428" y="615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61316</xdr:rowOff>
    </xdr:from>
    <xdr:to>
      <xdr:col>102</xdr:col>
      <xdr:colOff>165100</xdr:colOff>
      <xdr:row>36</xdr:row>
      <xdr:rowOff>162916</xdr:rowOff>
    </xdr:to>
    <xdr:sp macro="" textlink="">
      <xdr:nvSpPr>
        <xdr:cNvPr id="772" name="楕円 771"/>
        <xdr:cNvSpPr/>
      </xdr:nvSpPr>
      <xdr:spPr>
        <a:xfrm>
          <a:off x="19494500" y="62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7993</xdr:rowOff>
    </xdr:from>
    <xdr:ext cx="534377" cy="259045"/>
    <xdr:sp macro="" textlink="">
      <xdr:nvSpPr>
        <xdr:cNvPr id="773" name="テキスト ボックス 772"/>
        <xdr:cNvSpPr txBox="1"/>
      </xdr:nvSpPr>
      <xdr:spPr>
        <a:xfrm>
          <a:off x="19278111" y="60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65621</xdr:rowOff>
    </xdr:from>
    <xdr:to>
      <xdr:col>98</xdr:col>
      <xdr:colOff>38100</xdr:colOff>
      <xdr:row>37</xdr:row>
      <xdr:rowOff>167221</xdr:rowOff>
    </xdr:to>
    <xdr:sp macro="" textlink="">
      <xdr:nvSpPr>
        <xdr:cNvPr id="774" name="楕円 773"/>
        <xdr:cNvSpPr/>
      </xdr:nvSpPr>
      <xdr:spPr>
        <a:xfrm>
          <a:off x="18605500" y="64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12298</xdr:rowOff>
    </xdr:from>
    <xdr:ext cx="469744" cy="259045"/>
    <xdr:sp macro="" textlink="">
      <xdr:nvSpPr>
        <xdr:cNvPr id="775" name="テキスト ボックス 774"/>
        <xdr:cNvSpPr txBox="1"/>
      </xdr:nvSpPr>
      <xdr:spPr>
        <a:xfrm>
          <a:off x="18421428" y="618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の住民一人当たりのコストが１１８，５７２円前年度より６０．４％増と急激に上昇したのは、漁業協同組合の製氷貯氷施設整備事業や山村離島振興施設整備事業による農業のパイプハウス等整備が要因である。教育費については三根公民館建替事業を平成２８、２９年度の継続費で行ったため、平成３０年度からは類似団体と同水準となる見込み。　衛生費は平成３５年度供用開始に向け、新焼却場建設事業が控えているため今後、急増していく。労働費はボーリング場やテニスコート等の管理運営を行っているため類似団体を大きく上回っている。消防費は消防デジタル無線整備事業により平成２８年度までは類似団体を大きく上回った。公債費は平成２８年度がピークであったため、今後は減少していく。諸支出金は一般旅客自動車運送事業会計への繰出金となっており、経営改善に努めているが、今後も同程度の繰出が必要である。</a:t>
          </a:r>
        </a:p>
        <a:p>
          <a:r>
            <a:rPr kumimoji="1" lang="ja-JP" altLang="en-US" sz="1300">
              <a:latin typeface="ＭＳ Ｐゴシック" panose="020B0600070205080204" pitchFamily="50" charset="-128"/>
              <a:ea typeface="ＭＳ Ｐゴシック" panose="020B0600070205080204" pitchFamily="50" charset="-128"/>
            </a:rPr>
            <a:t>　今後も人口減少に伴い住民一人当たりのコストの増加傾向は避けられないが、歳入確保、歳出抑制を図り健全な財政運営を行うよう努める。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平成２９年度においては投資的事業予算が大きく、最終的に契約差金を財政調整基金等へ積立を行ったため、標準財政規模費は３３．３８％となった。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実質単年度収支比率も実質収支額が前年度より１，２００万円増えたため３．１％と適正な範囲となった。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国民健康保険特別会計においては、３０年度からの都道府県化のため、累積赤字分も含めた赤字額９，３００万円を解消。</a:t>
          </a:r>
        </a:p>
        <a:p>
          <a:r>
            <a:rPr kumimoji="1" lang="ja-JP" altLang="en-US" sz="1400">
              <a:latin typeface="ＭＳ ゴシック" pitchFamily="49" charset="-128"/>
              <a:ea typeface="ＭＳ ゴシック" pitchFamily="49" charset="-128"/>
            </a:rPr>
            <a:t>　公営企業会計（病院、水道、一般旅客自動車運送）については、一般会計からの繰入により補てんをしているため、全会計において赤字はない。新規発行債の抑制など経営改善に取り組んでいるが一般会計からの操出金の依存性が高く、今後、一般会計の財政をも圧迫していくことが懸念されるため、料金改定も含めた自主財源の確保、経費節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8116254</v>
      </c>
      <c r="BO4" s="410"/>
      <c r="BP4" s="410"/>
      <c r="BQ4" s="410"/>
      <c r="BR4" s="410"/>
      <c r="BS4" s="410"/>
      <c r="BT4" s="410"/>
      <c r="BU4" s="411"/>
      <c r="BV4" s="409">
        <v>7461643</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3</v>
      </c>
      <c r="CU4" s="416"/>
      <c r="CV4" s="416"/>
      <c r="CW4" s="416"/>
      <c r="CX4" s="416"/>
      <c r="CY4" s="416"/>
      <c r="CZ4" s="416"/>
      <c r="DA4" s="417"/>
      <c r="DB4" s="415">
        <v>2.5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7974153</v>
      </c>
      <c r="BO5" s="447"/>
      <c r="BP5" s="447"/>
      <c r="BQ5" s="447"/>
      <c r="BR5" s="447"/>
      <c r="BS5" s="447"/>
      <c r="BT5" s="447"/>
      <c r="BU5" s="448"/>
      <c r="BV5" s="446">
        <v>7338951</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83.9</v>
      </c>
      <c r="CU5" s="444"/>
      <c r="CV5" s="444"/>
      <c r="CW5" s="444"/>
      <c r="CX5" s="444"/>
      <c r="CY5" s="444"/>
      <c r="CZ5" s="444"/>
      <c r="DA5" s="445"/>
      <c r="DB5" s="443">
        <v>88</v>
      </c>
      <c r="DC5" s="444"/>
      <c r="DD5" s="444"/>
      <c r="DE5" s="444"/>
      <c r="DF5" s="444"/>
      <c r="DG5" s="444"/>
      <c r="DH5" s="444"/>
      <c r="DI5" s="445"/>
      <c r="DJ5" s="165"/>
      <c r="DK5" s="165"/>
      <c r="DL5" s="165"/>
      <c r="DM5" s="165"/>
      <c r="DN5" s="165"/>
      <c r="DO5" s="165"/>
    </row>
    <row r="6" spans="1:119" ht="18.75" customHeight="1" x14ac:dyDescent="0.15">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97</v>
      </c>
      <c r="AV6" s="479"/>
      <c r="AW6" s="479"/>
      <c r="AX6" s="479"/>
      <c r="AY6" s="480" t="s">
        <v>98</v>
      </c>
      <c r="AZ6" s="481"/>
      <c r="BA6" s="481"/>
      <c r="BB6" s="481"/>
      <c r="BC6" s="481"/>
      <c r="BD6" s="481"/>
      <c r="BE6" s="481"/>
      <c r="BF6" s="481"/>
      <c r="BG6" s="481"/>
      <c r="BH6" s="481"/>
      <c r="BI6" s="481"/>
      <c r="BJ6" s="481"/>
      <c r="BK6" s="481"/>
      <c r="BL6" s="481"/>
      <c r="BM6" s="482"/>
      <c r="BN6" s="446">
        <v>142101</v>
      </c>
      <c r="BO6" s="447"/>
      <c r="BP6" s="447"/>
      <c r="BQ6" s="447"/>
      <c r="BR6" s="447"/>
      <c r="BS6" s="447"/>
      <c r="BT6" s="447"/>
      <c r="BU6" s="448"/>
      <c r="BV6" s="446">
        <v>122692</v>
      </c>
      <c r="BW6" s="447"/>
      <c r="BX6" s="447"/>
      <c r="BY6" s="447"/>
      <c r="BZ6" s="447"/>
      <c r="CA6" s="447"/>
      <c r="CB6" s="447"/>
      <c r="CC6" s="448"/>
      <c r="CD6" s="449" t="s">
        <v>99</v>
      </c>
      <c r="CE6" s="450"/>
      <c r="CF6" s="450"/>
      <c r="CG6" s="450"/>
      <c r="CH6" s="450"/>
      <c r="CI6" s="450"/>
      <c r="CJ6" s="450"/>
      <c r="CK6" s="450"/>
      <c r="CL6" s="450"/>
      <c r="CM6" s="450"/>
      <c r="CN6" s="450"/>
      <c r="CO6" s="450"/>
      <c r="CP6" s="450"/>
      <c r="CQ6" s="450"/>
      <c r="CR6" s="450"/>
      <c r="CS6" s="451"/>
      <c r="CT6" s="483">
        <v>88</v>
      </c>
      <c r="CU6" s="484"/>
      <c r="CV6" s="484"/>
      <c r="CW6" s="484"/>
      <c r="CX6" s="484"/>
      <c r="CY6" s="484"/>
      <c r="CZ6" s="484"/>
      <c r="DA6" s="485"/>
      <c r="DB6" s="483">
        <v>92.2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100</v>
      </c>
      <c r="AN7" s="476"/>
      <c r="AO7" s="476"/>
      <c r="AP7" s="476"/>
      <c r="AQ7" s="476"/>
      <c r="AR7" s="476"/>
      <c r="AS7" s="476"/>
      <c r="AT7" s="477"/>
      <c r="AU7" s="478" t="s">
        <v>89</v>
      </c>
      <c r="AV7" s="479"/>
      <c r="AW7" s="479"/>
      <c r="AX7" s="479"/>
      <c r="AY7" s="480" t="s">
        <v>101</v>
      </c>
      <c r="AZ7" s="481"/>
      <c r="BA7" s="481"/>
      <c r="BB7" s="481"/>
      <c r="BC7" s="481"/>
      <c r="BD7" s="481"/>
      <c r="BE7" s="481"/>
      <c r="BF7" s="481"/>
      <c r="BG7" s="481"/>
      <c r="BH7" s="481"/>
      <c r="BI7" s="481"/>
      <c r="BJ7" s="481"/>
      <c r="BK7" s="481"/>
      <c r="BL7" s="481"/>
      <c r="BM7" s="482"/>
      <c r="BN7" s="446">
        <v>33984</v>
      </c>
      <c r="BO7" s="447"/>
      <c r="BP7" s="447"/>
      <c r="BQ7" s="447"/>
      <c r="BR7" s="447"/>
      <c r="BS7" s="447"/>
      <c r="BT7" s="447"/>
      <c r="BU7" s="448"/>
      <c r="BV7" s="446">
        <v>33799</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3594779</v>
      </c>
      <c r="CU7" s="447"/>
      <c r="CV7" s="447"/>
      <c r="CW7" s="447"/>
      <c r="CX7" s="447"/>
      <c r="CY7" s="447"/>
      <c r="CZ7" s="447"/>
      <c r="DA7" s="448"/>
      <c r="DB7" s="446">
        <v>3588288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108117</v>
      </c>
      <c r="BO8" s="447"/>
      <c r="BP8" s="447"/>
      <c r="BQ8" s="447"/>
      <c r="BR8" s="447"/>
      <c r="BS8" s="447"/>
      <c r="BT8" s="447"/>
      <c r="BU8" s="448"/>
      <c r="BV8" s="446">
        <v>88893</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0.31</v>
      </c>
      <c r="CU8" s="487"/>
      <c r="CV8" s="487"/>
      <c r="CW8" s="487"/>
      <c r="CX8" s="487"/>
      <c r="CY8" s="487"/>
      <c r="CZ8" s="487"/>
      <c r="DA8" s="488"/>
      <c r="DB8" s="486">
        <v>0.31</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7613</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89</v>
      </c>
      <c r="AV9" s="479"/>
      <c r="AW9" s="479"/>
      <c r="AX9" s="479"/>
      <c r="AY9" s="480" t="s">
        <v>111</v>
      </c>
      <c r="AZ9" s="481"/>
      <c r="BA9" s="481"/>
      <c r="BB9" s="481"/>
      <c r="BC9" s="481"/>
      <c r="BD9" s="481"/>
      <c r="BE9" s="481"/>
      <c r="BF9" s="481"/>
      <c r="BG9" s="481"/>
      <c r="BH9" s="481"/>
      <c r="BI9" s="481"/>
      <c r="BJ9" s="481"/>
      <c r="BK9" s="481"/>
      <c r="BL9" s="481"/>
      <c r="BM9" s="482"/>
      <c r="BN9" s="446">
        <v>19227</v>
      </c>
      <c r="BO9" s="447"/>
      <c r="BP9" s="447"/>
      <c r="BQ9" s="447"/>
      <c r="BR9" s="447"/>
      <c r="BS9" s="447"/>
      <c r="BT9" s="447"/>
      <c r="BU9" s="448"/>
      <c r="BV9" s="446">
        <v>9528</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15.7</v>
      </c>
      <c r="CU9" s="444"/>
      <c r="CV9" s="444"/>
      <c r="CW9" s="444"/>
      <c r="CX9" s="444"/>
      <c r="CY9" s="444"/>
      <c r="CZ9" s="444"/>
      <c r="DA9" s="445"/>
      <c r="DB9" s="443">
        <v>16.100000000000001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8231</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230000</v>
      </c>
      <c r="BO10" s="447"/>
      <c r="BP10" s="447"/>
      <c r="BQ10" s="447"/>
      <c r="BR10" s="447"/>
      <c r="BS10" s="447"/>
      <c r="BT10" s="447"/>
      <c r="BU10" s="448"/>
      <c r="BV10" s="446">
        <v>70000</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115</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7560</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104</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7458</v>
      </c>
      <c r="S13" s="528"/>
      <c r="T13" s="528"/>
      <c r="U13" s="528"/>
      <c r="V13" s="529"/>
      <c r="W13" s="462" t="s">
        <v>134</v>
      </c>
      <c r="X13" s="463"/>
      <c r="Y13" s="463"/>
      <c r="Z13" s="463"/>
      <c r="AA13" s="463"/>
      <c r="AB13" s="453"/>
      <c r="AC13" s="497">
        <v>639</v>
      </c>
      <c r="AD13" s="498"/>
      <c r="AE13" s="498"/>
      <c r="AF13" s="498"/>
      <c r="AG13" s="537"/>
      <c r="AH13" s="497">
        <v>720</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249227</v>
      </c>
      <c r="BO13" s="447"/>
      <c r="BP13" s="447"/>
      <c r="BQ13" s="447"/>
      <c r="BR13" s="447"/>
      <c r="BS13" s="447"/>
      <c r="BT13" s="447"/>
      <c r="BU13" s="448"/>
      <c r="BV13" s="446">
        <v>79528</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12.4</v>
      </c>
      <c r="CU13" s="444"/>
      <c r="CV13" s="444"/>
      <c r="CW13" s="444"/>
      <c r="CX13" s="444"/>
      <c r="CY13" s="444"/>
      <c r="CZ13" s="444"/>
      <c r="DA13" s="445"/>
      <c r="DB13" s="443">
        <v>12.3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7706</v>
      </c>
      <c r="S14" s="528"/>
      <c r="T14" s="528"/>
      <c r="U14" s="528"/>
      <c r="V14" s="529"/>
      <c r="W14" s="436"/>
      <c r="X14" s="437"/>
      <c r="Y14" s="437"/>
      <c r="Z14" s="437"/>
      <c r="AA14" s="437"/>
      <c r="AB14" s="426"/>
      <c r="AC14" s="530">
        <v>15.8</v>
      </c>
      <c r="AD14" s="531"/>
      <c r="AE14" s="531"/>
      <c r="AF14" s="531"/>
      <c r="AG14" s="532"/>
      <c r="AH14" s="530">
        <v>17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34.799999999999997</v>
      </c>
      <c r="CU14" s="542"/>
      <c r="CV14" s="542"/>
      <c r="CW14" s="542"/>
      <c r="CX14" s="542"/>
      <c r="CY14" s="542"/>
      <c r="CZ14" s="542"/>
      <c r="DA14" s="543"/>
      <c r="DB14" s="541">
        <v>62.3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7602</v>
      </c>
      <c r="S15" s="528"/>
      <c r="T15" s="528"/>
      <c r="U15" s="528"/>
      <c r="V15" s="529"/>
      <c r="W15" s="462" t="s">
        <v>142</v>
      </c>
      <c r="X15" s="463"/>
      <c r="Y15" s="463"/>
      <c r="Z15" s="463"/>
      <c r="AA15" s="463"/>
      <c r="AB15" s="453"/>
      <c r="AC15" s="497">
        <v>629</v>
      </c>
      <c r="AD15" s="498"/>
      <c r="AE15" s="498"/>
      <c r="AF15" s="498"/>
      <c r="AG15" s="537"/>
      <c r="AH15" s="497">
        <v>767</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968017</v>
      </c>
      <c r="BO15" s="410"/>
      <c r="BP15" s="410"/>
      <c r="BQ15" s="410"/>
      <c r="BR15" s="410"/>
      <c r="BS15" s="410"/>
      <c r="BT15" s="410"/>
      <c r="BU15" s="411"/>
      <c r="BV15" s="409">
        <v>973817</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15.6</v>
      </c>
      <c r="AD16" s="531"/>
      <c r="AE16" s="531"/>
      <c r="AF16" s="531"/>
      <c r="AG16" s="532"/>
      <c r="AH16" s="530">
        <v>18.100000000000001</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3176422</v>
      </c>
      <c r="BO16" s="447"/>
      <c r="BP16" s="447"/>
      <c r="BQ16" s="447"/>
      <c r="BR16" s="447"/>
      <c r="BS16" s="447"/>
      <c r="BT16" s="447"/>
      <c r="BU16" s="448"/>
      <c r="BV16" s="446">
        <v>3176177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2771</v>
      </c>
      <c r="AD17" s="498"/>
      <c r="AE17" s="498"/>
      <c r="AF17" s="498"/>
      <c r="AG17" s="537"/>
      <c r="AH17" s="497">
        <v>2740</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1219947</v>
      </c>
      <c r="BO17" s="447"/>
      <c r="BP17" s="447"/>
      <c r="BQ17" s="447"/>
      <c r="BR17" s="447"/>
      <c r="BS17" s="447"/>
      <c r="BT17" s="447"/>
      <c r="BU17" s="448"/>
      <c r="BV17" s="446">
        <v>1224471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72.23</v>
      </c>
      <c r="M18" s="559"/>
      <c r="N18" s="559"/>
      <c r="O18" s="559"/>
      <c r="P18" s="559"/>
      <c r="Q18" s="559"/>
      <c r="R18" s="560"/>
      <c r="S18" s="560"/>
      <c r="T18" s="560"/>
      <c r="U18" s="560"/>
      <c r="V18" s="561"/>
      <c r="W18" s="464"/>
      <c r="X18" s="465"/>
      <c r="Y18" s="465"/>
      <c r="Z18" s="465"/>
      <c r="AA18" s="465"/>
      <c r="AB18" s="456"/>
      <c r="AC18" s="562">
        <v>68.599999999999994</v>
      </c>
      <c r="AD18" s="563"/>
      <c r="AE18" s="563"/>
      <c r="AF18" s="563"/>
      <c r="AG18" s="564"/>
      <c r="AH18" s="562">
        <v>64.8</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3021068</v>
      </c>
      <c r="BO18" s="447"/>
      <c r="BP18" s="447"/>
      <c r="BQ18" s="447"/>
      <c r="BR18" s="447"/>
      <c r="BS18" s="447"/>
      <c r="BT18" s="447"/>
      <c r="BU18" s="448"/>
      <c r="BV18" s="446">
        <v>3157435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105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4095015</v>
      </c>
      <c r="BO19" s="447"/>
      <c r="BP19" s="447"/>
      <c r="BQ19" s="447"/>
      <c r="BR19" s="447"/>
      <c r="BS19" s="447"/>
      <c r="BT19" s="447"/>
      <c r="BU19" s="448"/>
      <c r="BV19" s="446">
        <v>4148842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3913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7065334</v>
      </c>
      <c r="BO23" s="447"/>
      <c r="BP23" s="447"/>
      <c r="BQ23" s="447"/>
      <c r="BR23" s="447"/>
      <c r="BS23" s="447"/>
      <c r="BT23" s="447"/>
      <c r="BU23" s="448"/>
      <c r="BV23" s="446">
        <v>7184716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7760</v>
      </c>
      <c r="R24" s="498"/>
      <c r="S24" s="498"/>
      <c r="T24" s="498"/>
      <c r="U24" s="498"/>
      <c r="V24" s="537"/>
      <c r="W24" s="596"/>
      <c r="X24" s="584"/>
      <c r="Y24" s="585"/>
      <c r="Z24" s="496" t="s">
        <v>166</v>
      </c>
      <c r="AA24" s="476"/>
      <c r="AB24" s="476"/>
      <c r="AC24" s="476"/>
      <c r="AD24" s="476"/>
      <c r="AE24" s="476"/>
      <c r="AF24" s="476"/>
      <c r="AG24" s="477"/>
      <c r="AH24" s="497">
        <v>167</v>
      </c>
      <c r="AI24" s="498"/>
      <c r="AJ24" s="498"/>
      <c r="AK24" s="498"/>
      <c r="AL24" s="537"/>
      <c r="AM24" s="497">
        <v>383098</v>
      </c>
      <c r="AN24" s="498"/>
      <c r="AO24" s="498"/>
      <c r="AP24" s="498"/>
      <c r="AQ24" s="498"/>
      <c r="AR24" s="537"/>
      <c r="AS24" s="497">
        <v>2294</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5021394</v>
      </c>
      <c r="BO24" s="447"/>
      <c r="BP24" s="447"/>
      <c r="BQ24" s="447"/>
      <c r="BR24" s="447"/>
      <c r="BS24" s="447"/>
      <c r="BT24" s="447"/>
      <c r="BU24" s="448"/>
      <c r="BV24" s="446">
        <v>4974623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6590</v>
      </c>
      <c r="R25" s="498"/>
      <c r="S25" s="498"/>
      <c r="T25" s="498"/>
      <c r="U25" s="498"/>
      <c r="V25" s="537"/>
      <c r="W25" s="596"/>
      <c r="X25" s="584"/>
      <c r="Y25" s="585"/>
      <c r="Z25" s="496" t="s">
        <v>169</v>
      </c>
      <c r="AA25" s="476"/>
      <c r="AB25" s="476"/>
      <c r="AC25" s="476"/>
      <c r="AD25" s="476"/>
      <c r="AE25" s="476"/>
      <c r="AF25" s="476"/>
      <c r="AG25" s="477"/>
      <c r="AH25" s="497">
        <v>23</v>
      </c>
      <c r="AI25" s="498"/>
      <c r="AJ25" s="498"/>
      <c r="AK25" s="498"/>
      <c r="AL25" s="537"/>
      <c r="AM25" s="497">
        <v>63756</v>
      </c>
      <c r="AN25" s="498"/>
      <c r="AO25" s="498"/>
      <c r="AP25" s="498"/>
      <c r="AQ25" s="498"/>
      <c r="AR25" s="537"/>
      <c r="AS25" s="497">
        <v>2772</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60510</v>
      </c>
      <c r="BO25" s="410"/>
      <c r="BP25" s="410"/>
      <c r="BQ25" s="410"/>
      <c r="BR25" s="410"/>
      <c r="BS25" s="410"/>
      <c r="BT25" s="410"/>
      <c r="BU25" s="411"/>
      <c r="BV25" s="409">
        <v>75964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6590</v>
      </c>
      <c r="R26" s="498"/>
      <c r="S26" s="498"/>
      <c r="T26" s="498"/>
      <c r="U26" s="498"/>
      <c r="V26" s="537"/>
      <c r="W26" s="596"/>
      <c r="X26" s="584"/>
      <c r="Y26" s="585"/>
      <c r="Z26" s="496" t="s">
        <v>172</v>
      </c>
      <c r="AA26" s="606"/>
      <c r="AB26" s="606"/>
      <c r="AC26" s="606"/>
      <c r="AD26" s="606"/>
      <c r="AE26" s="606"/>
      <c r="AF26" s="606"/>
      <c r="AG26" s="607"/>
      <c r="AH26" s="497">
        <v>9</v>
      </c>
      <c r="AI26" s="498"/>
      <c r="AJ26" s="498"/>
      <c r="AK26" s="498"/>
      <c r="AL26" s="537"/>
      <c r="AM26" s="497">
        <v>22581</v>
      </c>
      <c r="AN26" s="498"/>
      <c r="AO26" s="498"/>
      <c r="AP26" s="498"/>
      <c r="AQ26" s="498"/>
      <c r="AR26" s="537"/>
      <c r="AS26" s="497">
        <v>2509</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3000</v>
      </c>
      <c r="R27" s="498"/>
      <c r="S27" s="498"/>
      <c r="T27" s="498"/>
      <c r="U27" s="498"/>
      <c r="V27" s="537"/>
      <c r="W27" s="596"/>
      <c r="X27" s="584"/>
      <c r="Y27" s="585"/>
      <c r="Z27" s="496" t="s">
        <v>175</v>
      </c>
      <c r="AA27" s="476"/>
      <c r="AB27" s="476"/>
      <c r="AC27" s="476"/>
      <c r="AD27" s="476"/>
      <c r="AE27" s="476"/>
      <c r="AF27" s="476"/>
      <c r="AG27" s="477"/>
      <c r="AH27" s="497" t="s">
        <v>132</v>
      </c>
      <c r="AI27" s="498"/>
      <c r="AJ27" s="498"/>
      <c r="AK27" s="498"/>
      <c r="AL27" s="537"/>
      <c r="AM27" s="497" t="s">
        <v>132</v>
      </c>
      <c r="AN27" s="498"/>
      <c r="AO27" s="498"/>
      <c r="AP27" s="498"/>
      <c r="AQ27" s="498"/>
      <c r="AR27" s="537"/>
      <c r="AS27" s="497" t="s">
        <v>132</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402307</v>
      </c>
      <c r="BO27" s="620"/>
      <c r="BP27" s="620"/>
      <c r="BQ27" s="620"/>
      <c r="BR27" s="620"/>
      <c r="BS27" s="620"/>
      <c r="BT27" s="620"/>
      <c r="BU27" s="621"/>
      <c r="BV27" s="619">
        <v>402307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2200</v>
      </c>
      <c r="R28" s="498"/>
      <c r="S28" s="498"/>
      <c r="T28" s="498"/>
      <c r="U28" s="498"/>
      <c r="V28" s="537"/>
      <c r="W28" s="596"/>
      <c r="X28" s="584"/>
      <c r="Y28" s="585"/>
      <c r="Z28" s="496" t="s">
        <v>178</v>
      </c>
      <c r="AA28" s="476"/>
      <c r="AB28" s="476"/>
      <c r="AC28" s="476"/>
      <c r="AD28" s="476"/>
      <c r="AE28" s="476"/>
      <c r="AF28" s="476"/>
      <c r="AG28" s="477"/>
      <c r="AH28" s="497" t="s">
        <v>132</v>
      </c>
      <c r="AI28" s="498"/>
      <c r="AJ28" s="498"/>
      <c r="AK28" s="498"/>
      <c r="AL28" s="537"/>
      <c r="AM28" s="497" t="s">
        <v>132</v>
      </c>
      <c r="AN28" s="498"/>
      <c r="AO28" s="498"/>
      <c r="AP28" s="498"/>
      <c r="AQ28" s="498"/>
      <c r="AR28" s="537"/>
      <c r="AS28" s="497" t="s">
        <v>132</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1200000</v>
      </c>
      <c r="BO28" s="410"/>
      <c r="BP28" s="410"/>
      <c r="BQ28" s="410"/>
      <c r="BR28" s="410"/>
      <c r="BS28" s="410"/>
      <c r="BT28" s="410"/>
      <c r="BU28" s="411"/>
      <c r="BV28" s="409">
        <v>970000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12</v>
      </c>
      <c r="M29" s="498"/>
      <c r="N29" s="498"/>
      <c r="O29" s="498"/>
      <c r="P29" s="537"/>
      <c r="Q29" s="497">
        <v>2000</v>
      </c>
      <c r="R29" s="498"/>
      <c r="S29" s="498"/>
      <c r="T29" s="498"/>
      <c r="U29" s="498"/>
      <c r="V29" s="537"/>
      <c r="W29" s="597"/>
      <c r="X29" s="598"/>
      <c r="Y29" s="599"/>
      <c r="Z29" s="496" t="s">
        <v>181</v>
      </c>
      <c r="AA29" s="476"/>
      <c r="AB29" s="476"/>
      <c r="AC29" s="476"/>
      <c r="AD29" s="476"/>
      <c r="AE29" s="476"/>
      <c r="AF29" s="476"/>
      <c r="AG29" s="477"/>
      <c r="AH29" s="497">
        <v>167</v>
      </c>
      <c r="AI29" s="498"/>
      <c r="AJ29" s="498"/>
      <c r="AK29" s="498"/>
      <c r="AL29" s="537"/>
      <c r="AM29" s="497">
        <v>383098</v>
      </c>
      <c r="AN29" s="498"/>
      <c r="AO29" s="498"/>
      <c r="AP29" s="498"/>
      <c r="AQ29" s="498"/>
      <c r="AR29" s="537"/>
      <c r="AS29" s="497">
        <v>2294</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211500</v>
      </c>
      <c r="BO29" s="447"/>
      <c r="BP29" s="447"/>
      <c r="BQ29" s="447"/>
      <c r="BR29" s="447"/>
      <c r="BS29" s="447"/>
      <c r="BT29" s="447"/>
      <c r="BU29" s="448"/>
      <c r="BV29" s="446">
        <v>211500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88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1506550</v>
      </c>
      <c r="BO30" s="620"/>
      <c r="BP30" s="620"/>
      <c r="BQ30" s="620"/>
      <c r="BR30" s="620"/>
      <c r="BS30" s="620"/>
      <c r="BT30" s="620"/>
      <c r="BU30" s="621"/>
      <c r="BV30" s="619">
        <v>1310010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浄化槽設置管理事業特別会計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東京都議会議員公務災害補償等組合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一般旅客自動車運送事業会計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東京都市町村職員退職手当組合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7</v>
      </c>
      <c r="AN36" s="632"/>
      <c r="AO36" s="633" t="str">
        <f>IF('各会計、関係団体の財政状況及び健全化判断比率'!B33="","",'各会計、関係団体の財政状況及び健全化判断比率'!B33)</f>
        <v>病院事業会計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東京都島嶼町村一部事務組合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東京市町村総合事務組合（一般会計）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東京市町村総合事務組合（交通災害共済事業特別会計）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東京都後期高齢者医療広域連合（一般会計）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東京都後期高齢者医療広域連合
（後期高齢者医療特別会計）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HcE60Lgapvlmma2mX/lsv2y/bxaPiK+ImeeeaLEhh2YWyusN6yjnd/qw1vSDw7ry/lMMYYCDnX2VeHnW0S2Bg==" saltValue="reXZXr1OVkD1PKA3Mjiw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AD15" sqref="AD15:AO1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24" t="s">
        <v>562</v>
      </c>
      <c r="D34" s="1224"/>
      <c r="E34" s="1225"/>
      <c r="F34" s="32">
        <v>16.73</v>
      </c>
      <c r="G34" s="33">
        <v>22.94</v>
      </c>
      <c r="H34" s="33">
        <v>22.34</v>
      </c>
      <c r="I34" s="33">
        <v>22.16</v>
      </c>
      <c r="J34" s="34">
        <v>19.28</v>
      </c>
      <c r="K34" s="22"/>
      <c r="L34" s="22"/>
      <c r="M34" s="22"/>
      <c r="N34" s="22"/>
      <c r="O34" s="22"/>
      <c r="P34" s="22"/>
    </row>
    <row r="35" spans="1:16" ht="39" customHeight="1" x14ac:dyDescent="0.15">
      <c r="A35" s="22"/>
      <c r="B35" s="35"/>
      <c r="C35" s="1218" t="s">
        <v>563</v>
      </c>
      <c r="D35" s="1219"/>
      <c r="E35" s="1220"/>
      <c r="F35" s="36">
        <v>3.24</v>
      </c>
      <c r="G35" s="37">
        <v>3.82</v>
      </c>
      <c r="H35" s="37">
        <v>3.47</v>
      </c>
      <c r="I35" s="37">
        <v>3.64</v>
      </c>
      <c r="J35" s="38">
        <v>3.58</v>
      </c>
      <c r="K35" s="22"/>
      <c r="L35" s="22"/>
      <c r="M35" s="22"/>
      <c r="N35" s="22"/>
      <c r="O35" s="22"/>
      <c r="P35" s="22"/>
    </row>
    <row r="36" spans="1:16" ht="39" customHeight="1" x14ac:dyDescent="0.15">
      <c r="A36" s="22"/>
      <c r="B36" s="35"/>
      <c r="C36" s="1218" t="s">
        <v>564</v>
      </c>
      <c r="D36" s="1219"/>
      <c r="E36" s="1220"/>
      <c r="F36" s="36">
        <v>3.47</v>
      </c>
      <c r="G36" s="37">
        <v>1.83</v>
      </c>
      <c r="H36" s="37">
        <v>2.2200000000000002</v>
      </c>
      <c r="I36" s="37">
        <v>2.4700000000000002</v>
      </c>
      <c r="J36" s="38">
        <v>3</v>
      </c>
      <c r="K36" s="22"/>
      <c r="L36" s="22"/>
      <c r="M36" s="22"/>
      <c r="N36" s="22"/>
      <c r="O36" s="22"/>
      <c r="P36" s="22"/>
    </row>
    <row r="37" spans="1:16" ht="39" customHeight="1" x14ac:dyDescent="0.15">
      <c r="A37" s="22"/>
      <c r="B37" s="35"/>
      <c r="C37" s="1218" t="s">
        <v>565</v>
      </c>
      <c r="D37" s="1219"/>
      <c r="E37" s="1220"/>
      <c r="F37" s="36">
        <v>1.77</v>
      </c>
      <c r="G37" s="37">
        <v>2.65</v>
      </c>
      <c r="H37" s="37">
        <v>2.38</v>
      </c>
      <c r="I37" s="37">
        <v>2.44</v>
      </c>
      <c r="J37" s="38">
        <v>1.83</v>
      </c>
      <c r="K37" s="22"/>
      <c r="L37" s="22"/>
      <c r="M37" s="22"/>
      <c r="N37" s="22"/>
      <c r="O37" s="22"/>
      <c r="P37" s="22"/>
    </row>
    <row r="38" spans="1:16" ht="39" customHeight="1" x14ac:dyDescent="0.15">
      <c r="A38" s="22"/>
      <c r="B38" s="35"/>
      <c r="C38" s="1218" t="s">
        <v>566</v>
      </c>
      <c r="D38" s="1219"/>
      <c r="E38" s="1220"/>
      <c r="F38" s="36">
        <v>0.56999999999999995</v>
      </c>
      <c r="G38" s="37">
        <v>0.54</v>
      </c>
      <c r="H38" s="37">
        <v>0.25</v>
      </c>
      <c r="I38" s="37">
        <v>0.81</v>
      </c>
      <c r="J38" s="38">
        <v>1.08</v>
      </c>
      <c r="K38" s="22"/>
      <c r="L38" s="22"/>
      <c r="M38" s="22"/>
      <c r="N38" s="22"/>
      <c r="O38" s="22"/>
      <c r="P38" s="22"/>
    </row>
    <row r="39" spans="1:16" ht="39" customHeight="1" x14ac:dyDescent="0.15">
      <c r="A39" s="22"/>
      <c r="B39" s="35"/>
      <c r="C39" s="1218" t="s">
        <v>567</v>
      </c>
      <c r="D39" s="1219"/>
      <c r="E39" s="1220"/>
      <c r="F39" s="36">
        <v>0.09</v>
      </c>
      <c r="G39" s="37">
        <v>0.06</v>
      </c>
      <c r="H39" s="37">
        <v>0.04</v>
      </c>
      <c r="I39" s="37">
        <v>0</v>
      </c>
      <c r="J39" s="38">
        <v>7.0000000000000007E-2</v>
      </c>
      <c r="K39" s="22"/>
      <c r="L39" s="22"/>
      <c r="M39" s="22"/>
      <c r="N39" s="22"/>
      <c r="O39" s="22"/>
      <c r="P39" s="22"/>
    </row>
    <row r="40" spans="1:16" ht="39" customHeight="1" x14ac:dyDescent="0.15">
      <c r="A40" s="22"/>
      <c r="B40" s="35"/>
      <c r="C40" s="1218" t="s">
        <v>568</v>
      </c>
      <c r="D40" s="1219"/>
      <c r="E40" s="1220"/>
      <c r="F40" s="36">
        <v>0</v>
      </c>
      <c r="G40" s="37">
        <v>0.1</v>
      </c>
      <c r="H40" s="37">
        <v>0.01</v>
      </c>
      <c r="I40" s="37">
        <v>0.04</v>
      </c>
      <c r="J40" s="38">
        <v>0.06</v>
      </c>
      <c r="K40" s="22"/>
      <c r="L40" s="22"/>
      <c r="M40" s="22"/>
      <c r="N40" s="22"/>
      <c r="O40" s="22"/>
      <c r="P40" s="22"/>
    </row>
    <row r="41" spans="1:16" ht="39" customHeight="1" x14ac:dyDescent="0.15">
      <c r="A41" s="22"/>
      <c r="B41" s="35"/>
      <c r="C41" s="1218" t="s">
        <v>569</v>
      </c>
      <c r="D41" s="1219"/>
      <c r="E41" s="1220"/>
      <c r="F41" s="36" t="s">
        <v>570</v>
      </c>
      <c r="G41" s="37" t="s">
        <v>571</v>
      </c>
      <c r="H41" s="37" t="s">
        <v>572</v>
      </c>
      <c r="I41" s="37" t="s">
        <v>573</v>
      </c>
      <c r="J41" s="38">
        <v>0</v>
      </c>
      <c r="K41" s="22"/>
      <c r="L41" s="22"/>
      <c r="M41" s="22"/>
      <c r="N41" s="22"/>
      <c r="O41" s="22"/>
      <c r="P41" s="22"/>
    </row>
    <row r="42" spans="1:16" ht="39" customHeight="1" x14ac:dyDescent="0.15">
      <c r="A42" s="22"/>
      <c r="B42" s="39"/>
      <c r="C42" s="1218" t="s">
        <v>574</v>
      </c>
      <c r="D42" s="1219"/>
      <c r="E42" s="1220"/>
      <c r="F42" s="36" t="s">
        <v>514</v>
      </c>
      <c r="G42" s="37" t="s">
        <v>514</v>
      </c>
      <c r="H42" s="37" t="s">
        <v>514</v>
      </c>
      <c r="I42" s="37" t="s">
        <v>514</v>
      </c>
      <c r="J42" s="38" t="s">
        <v>514</v>
      </c>
      <c r="K42" s="22"/>
      <c r="L42" s="22"/>
      <c r="M42" s="22"/>
      <c r="N42" s="22"/>
      <c r="O42" s="22"/>
      <c r="P42" s="22"/>
    </row>
    <row r="43" spans="1:16" ht="39" customHeight="1" thickBot="1" x14ac:dyDescent="0.2">
      <c r="A43" s="22"/>
      <c r="B43" s="40"/>
      <c r="C43" s="1221" t="s">
        <v>575</v>
      </c>
      <c r="D43" s="1222"/>
      <c r="E43" s="1223"/>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jjwS5NL//dICvsfSPjNfxZP4N1Uoe6wIv4H1w8v6nF2rH0R1iH3uo7l762+hXmfHOO3nrP/IcWfnHwwdqWYzA==" saltValue="U78JduNYlcLKRloRi4pA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AD15" sqref="AD15:AO1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717</v>
      </c>
      <c r="L45" s="60">
        <v>731</v>
      </c>
      <c r="M45" s="60">
        <v>769</v>
      </c>
      <c r="N45" s="60">
        <v>770</v>
      </c>
      <c r="O45" s="61">
        <v>744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x14ac:dyDescent="0.15">
      <c r="A48" s="48"/>
      <c r="B48" s="1236"/>
      <c r="C48" s="1237"/>
      <c r="D48" s="62"/>
      <c r="E48" s="1228" t="s">
        <v>15</v>
      </c>
      <c r="F48" s="1228"/>
      <c r="G48" s="1228"/>
      <c r="H48" s="1228"/>
      <c r="I48" s="1228"/>
      <c r="J48" s="1229"/>
      <c r="K48" s="63">
        <v>125</v>
      </c>
      <c r="L48" s="64">
        <v>166</v>
      </c>
      <c r="M48" s="64">
        <v>163</v>
      </c>
      <c r="N48" s="64">
        <v>159</v>
      </c>
      <c r="O48" s="65">
        <v>148</v>
      </c>
      <c r="P48" s="48"/>
      <c r="Q48" s="48"/>
      <c r="R48" s="48"/>
      <c r="S48" s="48"/>
      <c r="T48" s="48"/>
      <c r="U48" s="48"/>
    </row>
    <row r="49" spans="1:21" ht="30.75" customHeight="1" x14ac:dyDescent="0.15">
      <c r="A49" s="48"/>
      <c r="B49" s="1236"/>
      <c r="C49" s="1237"/>
      <c r="D49" s="62"/>
      <c r="E49" s="1228" t="s">
        <v>16</v>
      </c>
      <c r="F49" s="1228"/>
      <c r="G49" s="1228"/>
      <c r="H49" s="1228"/>
      <c r="I49" s="1228"/>
      <c r="J49" s="1229"/>
      <c r="K49" s="63">
        <v>28</v>
      </c>
      <c r="L49" s="64">
        <v>30</v>
      </c>
      <c r="M49" s="64">
        <v>48</v>
      </c>
      <c r="N49" s="64">
        <v>56</v>
      </c>
      <c r="O49" s="65">
        <v>56</v>
      </c>
      <c r="P49" s="48"/>
      <c r="Q49" s="48"/>
      <c r="R49" s="48"/>
      <c r="S49" s="48"/>
      <c r="T49" s="48"/>
      <c r="U49" s="48"/>
    </row>
    <row r="50" spans="1:21" ht="30.75" customHeight="1" x14ac:dyDescent="0.15">
      <c r="A50" s="48"/>
      <c r="B50" s="1236"/>
      <c r="C50" s="1237"/>
      <c r="D50" s="62"/>
      <c r="E50" s="1228" t="s">
        <v>17</v>
      </c>
      <c r="F50" s="1228"/>
      <c r="G50" s="1228"/>
      <c r="H50" s="1228"/>
      <c r="I50" s="1228"/>
      <c r="J50" s="1229"/>
      <c r="K50" s="63">
        <v>16</v>
      </c>
      <c r="L50" s="64">
        <v>16</v>
      </c>
      <c r="M50" s="64">
        <v>16</v>
      </c>
      <c r="N50" s="64">
        <v>16</v>
      </c>
      <c r="O50" s="65">
        <v>16</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t="s">
        <v>514</v>
      </c>
      <c r="N51" s="64" t="s">
        <v>514</v>
      </c>
      <c r="O51" s="65" t="s">
        <v>514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589</v>
      </c>
      <c r="L52" s="64">
        <v>606</v>
      </c>
      <c r="M52" s="64">
        <v>611</v>
      </c>
      <c r="N52" s="64">
        <v>605</v>
      </c>
      <c r="O52" s="65">
        <v>590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297</v>
      </c>
      <c r="L53" s="69">
        <v>337</v>
      </c>
      <c r="M53" s="69">
        <v>385</v>
      </c>
      <c r="N53" s="69">
        <v>396</v>
      </c>
      <c r="O53" s="70">
        <v>374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mI6E3ZEU2SnDBHvubQ3T8vRph89jezWV8xiLCPB2UWeMuODfT2/52gA4EhaZE19hEW69NaD99PuRmtPIMSdYw==" saltValue="XzhB6S08q6iCO8eYIJT/N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AD15" sqref="AD15:AO1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556</v>
      </c>
      <c r="J40" s="79" t="s">
        <v>557</v>
      </c>
      <c r="K40" s="79" t="s">
        <v>558</v>
      </c>
      <c r="L40" s="79" t="s">
        <v>559</v>
      </c>
      <c r="M40" s="80" t="s">
        <v>560</v>
      </c>
    </row>
    <row r="41" spans="2:13" ht="27.75" customHeight="1" x14ac:dyDescent="0.15">
      <c r="B41" s="1242" t="s">
        <v>24</v>
      </c>
      <c r="C41" s="1243"/>
      <c r="D41" s="81"/>
      <c r="E41" s="1248" t="s">
        <v>25</v>
      </c>
      <c r="F41" s="1248"/>
      <c r="G41" s="1248"/>
      <c r="H41" s="1249"/>
      <c r="I41" s="82">
        <v>7518</v>
      </c>
      <c r="J41" s="83">
        <v>7278</v>
      </c>
      <c r="K41" s="83">
        <v>7376</v>
      </c>
      <c r="L41" s="83">
        <v>7185</v>
      </c>
      <c r="M41" s="84">
        <v>7065</v>
      </c>
    </row>
    <row r="42" spans="2:13" ht="27.75" customHeight="1" x14ac:dyDescent="0.15">
      <c r="B42" s="1244"/>
      <c r="C42" s="1245"/>
      <c r="D42" s="85"/>
      <c r="E42" s="1250" t="s">
        <v>26</v>
      </c>
      <c r="F42" s="1250"/>
      <c r="G42" s="1250"/>
      <c r="H42" s="1251"/>
      <c r="I42" s="86">
        <v>112</v>
      </c>
      <c r="J42" s="87">
        <v>96</v>
      </c>
      <c r="K42" s="87">
        <v>80</v>
      </c>
      <c r="L42" s="87">
        <v>64</v>
      </c>
      <c r="M42" s="88">
        <v>48</v>
      </c>
    </row>
    <row r="43" spans="2:13" ht="27.75" customHeight="1" x14ac:dyDescent="0.15">
      <c r="B43" s="1244"/>
      <c r="C43" s="1245"/>
      <c r="D43" s="85"/>
      <c r="E43" s="1250" t="s">
        <v>27</v>
      </c>
      <c r="F43" s="1250"/>
      <c r="G43" s="1250"/>
      <c r="H43" s="1251"/>
      <c r="I43" s="86">
        <v>1534</v>
      </c>
      <c r="J43" s="87">
        <v>1536</v>
      </c>
      <c r="K43" s="87">
        <v>1511</v>
      </c>
      <c r="L43" s="87">
        <v>1435</v>
      </c>
      <c r="M43" s="88">
        <v>1219</v>
      </c>
    </row>
    <row r="44" spans="2:13" ht="27.75" customHeight="1" x14ac:dyDescent="0.15">
      <c r="B44" s="1244"/>
      <c r="C44" s="1245"/>
      <c r="D44" s="85"/>
      <c r="E44" s="1250" t="s">
        <v>28</v>
      </c>
      <c r="F44" s="1250"/>
      <c r="G44" s="1250"/>
      <c r="H44" s="1251"/>
      <c r="I44" s="86">
        <v>516</v>
      </c>
      <c r="J44" s="87">
        <v>491</v>
      </c>
      <c r="K44" s="87">
        <v>449</v>
      </c>
      <c r="L44" s="87">
        <v>396</v>
      </c>
      <c r="M44" s="88">
        <v>343</v>
      </c>
    </row>
    <row r="45" spans="2:13" ht="27.75" customHeight="1" x14ac:dyDescent="0.15">
      <c r="B45" s="1244"/>
      <c r="C45" s="1245"/>
      <c r="D45" s="85"/>
      <c r="E45" s="1250" t="s">
        <v>29</v>
      </c>
      <c r="F45" s="1250"/>
      <c r="G45" s="1250"/>
      <c r="H45" s="1251"/>
      <c r="I45" s="86">
        <v>1276</v>
      </c>
      <c r="J45" s="87">
        <v>1243</v>
      </c>
      <c r="K45" s="87">
        <v>1204</v>
      </c>
      <c r="L45" s="87">
        <v>1220</v>
      </c>
      <c r="M45" s="88">
        <v>1176</v>
      </c>
    </row>
    <row r="46" spans="2:13" ht="27.75" customHeight="1" x14ac:dyDescent="0.15">
      <c r="B46" s="1244"/>
      <c r="C46" s="1245"/>
      <c r="D46" s="89"/>
      <c r="E46" s="1250" t="s">
        <v>30</v>
      </c>
      <c r="F46" s="1250"/>
      <c r="G46" s="1250"/>
      <c r="H46" s="1251"/>
      <c r="I46" s="86" t="s">
        <v>514</v>
      </c>
      <c r="J46" s="87" t="s">
        <v>514</v>
      </c>
      <c r="K46" s="87" t="s">
        <v>514</v>
      </c>
      <c r="L46" s="87" t="s">
        <v>514</v>
      </c>
      <c r="M46" s="88" t="s">
        <v>514</v>
      </c>
    </row>
    <row r="47" spans="2:13" ht="27.75" customHeight="1" x14ac:dyDescent="0.15">
      <c r="B47" s="1244"/>
      <c r="C47" s="1245"/>
      <c r="D47" s="90"/>
      <c r="E47" s="1252" t="s">
        <v>31</v>
      </c>
      <c r="F47" s="1253"/>
      <c r="G47" s="1253"/>
      <c r="H47" s="1254"/>
      <c r="I47" s="86" t="s">
        <v>514</v>
      </c>
      <c r="J47" s="87" t="s">
        <v>514</v>
      </c>
      <c r="K47" s="87" t="s">
        <v>514</v>
      </c>
      <c r="L47" s="87" t="s">
        <v>514</v>
      </c>
      <c r="M47" s="88" t="s">
        <v>514</v>
      </c>
    </row>
    <row r="48" spans="2:13" ht="27.75" customHeight="1" x14ac:dyDescent="0.15">
      <c r="B48" s="1244"/>
      <c r="C48" s="1245"/>
      <c r="D48" s="85"/>
      <c r="E48" s="1250" t="s">
        <v>32</v>
      </c>
      <c r="F48" s="1250"/>
      <c r="G48" s="1250"/>
      <c r="H48" s="1251"/>
      <c r="I48" s="86" t="s">
        <v>514</v>
      </c>
      <c r="J48" s="87" t="s">
        <v>514</v>
      </c>
      <c r="K48" s="87" t="s">
        <v>514</v>
      </c>
      <c r="L48" s="87" t="s">
        <v>514</v>
      </c>
      <c r="M48" s="88" t="s">
        <v>514</v>
      </c>
    </row>
    <row r="49" spans="2:13" ht="27.75" customHeight="1" x14ac:dyDescent="0.15">
      <c r="B49" s="1246"/>
      <c r="C49" s="1247"/>
      <c r="D49" s="85"/>
      <c r="E49" s="1250" t="s">
        <v>33</v>
      </c>
      <c r="F49" s="1250"/>
      <c r="G49" s="1250"/>
      <c r="H49" s="1251"/>
      <c r="I49" s="86" t="s">
        <v>514</v>
      </c>
      <c r="J49" s="87" t="s">
        <v>514</v>
      </c>
      <c r="K49" s="87" t="s">
        <v>514</v>
      </c>
      <c r="L49" s="87" t="s">
        <v>514</v>
      </c>
      <c r="M49" s="88" t="s">
        <v>514</v>
      </c>
    </row>
    <row r="50" spans="2:13" ht="27.75" customHeight="1" x14ac:dyDescent="0.15">
      <c r="B50" s="1255" t="s">
        <v>34</v>
      </c>
      <c r="C50" s="1256"/>
      <c r="D50" s="91"/>
      <c r="E50" s="1250" t="s">
        <v>35</v>
      </c>
      <c r="F50" s="1250"/>
      <c r="G50" s="1250"/>
      <c r="H50" s="1251"/>
      <c r="I50" s="86">
        <v>2487</v>
      </c>
      <c r="J50" s="87">
        <v>2485</v>
      </c>
      <c r="K50" s="87">
        <v>2633</v>
      </c>
      <c r="L50" s="87">
        <v>2812</v>
      </c>
      <c r="M50" s="88">
        <v>3270</v>
      </c>
    </row>
    <row r="51" spans="2:13" ht="27.75" customHeight="1" x14ac:dyDescent="0.15">
      <c r="B51" s="1244"/>
      <c r="C51" s="1245"/>
      <c r="D51" s="85"/>
      <c r="E51" s="1250" t="s">
        <v>36</v>
      </c>
      <c r="F51" s="1250"/>
      <c r="G51" s="1250"/>
      <c r="H51" s="1251"/>
      <c r="I51" s="86">
        <v>1210</v>
      </c>
      <c r="J51" s="87">
        <v>1139</v>
      </c>
      <c r="K51" s="87">
        <v>1022</v>
      </c>
      <c r="L51" s="87">
        <v>828</v>
      </c>
      <c r="M51" s="88">
        <v>737</v>
      </c>
    </row>
    <row r="52" spans="2:13" ht="27.75" customHeight="1" x14ac:dyDescent="0.15">
      <c r="B52" s="1246"/>
      <c r="C52" s="1247"/>
      <c r="D52" s="85"/>
      <c r="E52" s="1250" t="s">
        <v>37</v>
      </c>
      <c r="F52" s="1250"/>
      <c r="G52" s="1250"/>
      <c r="H52" s="1251"/>
      <c r="I52" s="86">
        <v>4846</v>
      </c>
      <c r="J52" s="87">
        <v>4639</v>
      </c>
      <c r="K52" s="87">
        <v>4881</v>
      </c>
      <c r="L52" s="87">
        <v>4735</v>
      </c>
      <c r="M52" s="88">
        <v>4762</v>
      </c>
    </row>
    <row r="53" spans="2:13" ht="27.75" customHeight="1" thickBot="1" x14ac:dyDescent="0.2">
      <c r="B53" s="1257" t="s">
        <v>38</v>
      </c>
      <c r="C53" s="1258"/>
      <c r="D53" s="92"/>
      <c r="E53" s="1259" t="s">
        <v>39</v>
      </c>
      <c r="F53" s="1259"/>
      <c r="G53" s="1259"/>
      <c r="H53" s="1260"/>
      <c r="I53" s="93">
        <v>2412</v>
      </c>
      <c r="J53" s="94">
        <v>2380</v>
      </c>
      <c r="K53" s="94">
        <v>2085</v>
      </c>
      <c r="L53" s="94">
        <v>1924</v>
      </c>
      <c r="M53" s="95">
        <v>1082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85ZzJpKpnlsNBQgpbPsa6xjSZNJVRnmVJMEC7rpwPLQ2XWN9vEP15biuJoW44xyO+tusH7fRaMrXQObt38EpA==" saltValue="tBwkvZ590r63oaLSzocZ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AD15" sqref="AD15:AO1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69" t="s">
        <v>42</v>
      </c>
      <c r="D55" s="1269"/>
      <c r="E55" s="1270"/>
      <c r="F55" s="107">
        <v>900</v>
      </c>
      <c r="G55" s="107">
        <v>970</v>
      </c>
      <c r="H55" s="108">
        <v>1200</v>
      </c>
    </row>
    <row r="56" spans="2:8" ht="52.5" customHeight="1" x14ac:dyDescent="0.15">
      <c r="B56" s="109"/>
      <c r="C56" s="1271" t="s">
        <v>43</v>
      </c>
      <c r="D56" s="1271"/>
      <c r="E56" s="1272"/>
      <c r="F56" s="110">
        <v>212</v>
      </c>
      <c r="G56" s="110">
        <v>212</v>
      </c>
      <c r="H56" s="111">
        <v>212</v>
      </c>
    </row>
    <row r="57" spans="2:8" ht="53.25" customHeight="1" x14ac:dyDescent="0.15">
      <c r="B57" s="109"/>
      <c r="C57" s="1273" t="s">
        <v>44</v>
      </c>
      <c r="D57" s="1273"/>
      <c r="E57" s="1274"/>
      <c r="F57" s="112">
        <v>1217</v>
      </c>
      <c r="G57" s="112">
        <v>1310</v>
      </c>
      <c r="H57" s="113">
        <v>1507</v>
      </c>
    </row>
    <row r="58" spans="2:8" ht="45.75" customHeight="1" x14ac:dyDescent="0.15">
      <c r="B58" s="114"/>
      <c r="C58" s="1261" t="s">
        <v>45</v>
      </c>
      <c r="D58" s="1262"/>
      <c r="E58" s="1263"/>
      <c r="F58" s="115"/>
      <c r="G58" s="115"/>
      <c r="H58" s="116"/>
    </row>
    <row r="59" spans="2:8" ht="45.75" customHeight="1" x14ac:dyDescent="0.15">
      <c r="B59" s="114"/>
      <c r="C59" s="1261" t="s">
        <v>45</v>
      </c>
      <c r="D59" s="1262"/>
      <c r="E59" s="1263"/>
      <c r="F59" s="115"/>
      <c r="G59" s="115"/>
      <c r="H59" s="116"/>
    </row>
    <row r="60" spans="2:8" ht="45.75" customHeight="1" x14ac:dyDescent="0.15">
      <c r="B60" s="114"/>
      <c r="C60" s="1261" t="s">
        <v>45</v>
      </c>
      <c r="D60" s="1262"/>
      <c r="E60" s="1263"/>
      <c r="F60" s="115"/>
      <c r="G60" s="115"/>
      <c r="H60" s="116"/>
    </row>
    <row r="61" spans="2:8" ht="45.75" customHeight="1" x14ac:dyDescent="0.15">
      <c r="B61" s="114"/>
      <c r="C61" s="1261" t="s">
        <v>45</v>
      </c>
      <c r="D61" s="1262"/>
      <c r="E61" s="1263"/>
      <c r="F61" s="115"/>
      <c r="G61" s="115"/>
      <c r="H61" s="116"/>
    </row>
    <row r="62" spans="2:8" ht="45.75" customHeight="1" thickBot="1" x14ac:dyDescent="0.2">
      <c r="B62" s="117"/>
      <c r="C62" s="1264" t="s">
        <v>45</v>
      </c>
      <c r="D62" s="1265"/>
      <c r="E62" s="1266"/>
      <c r="F62" s="118"/>
      <c r="G62" s="118"/>
      <c r="H62" s="119"/>
    </row>
    <row r="63" spans="2:8" ht="52.5" customHeight="1" thickBot="1" x14ac:dyDescent="0.2">
      <c r="B63" s="120"/>
      <c r="C63" s="1267" t="s">
        <v>46</v>
      </c>
      <c r="D63" s="1267"/>
      <c r="E63" s="1268"/>
      <c r="F63" s="121">
        <v>2328</v>
      </c>
      <c r="G63" s="121">
        <v>2492</v>
      </c>
      <c r="H63" s="122">
        <v>2918</v>
      </c>
    </row>
    <row r="64" spans="2:8" ht="15" customHeight="1" x14ac:dyDescent="0.15"/>
    <row r="65" ht="0" hidden="1" customHeight="1" x14ac:dyDescent="0.15"/>
    <row r="66" ht="0" hidden="1" customHeight="1" x14ac:dyDescent="0.15"/>
  </sheetData>
  <sheetProtection algorithmName="SHA-512" hashValue="9v0+NeREn1tY2CzzmzgPQz52pUF9QGqQKxWjPEyzS4LBp7kl2g3uivavO9mXOVpDwlFgifK03gCZo7vAtGtbQg==" saltValue="gQveuDp6xWMxZb0GqSCv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587</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556</v>
      </c>
      <c r="BQ50" s="1281"/>
      <c r="BR50" s="1281"/>
      <c r="BS50" s="1281"/>
      <c r="BT50" s="1281"/>
      <c r="BU50" s="1281"/>
      <c r="BV50" s="1281"/>
      <c r="BW50" s="1281"/>
      <c r="BX50" s="1281" t="s">
        <v>557</v>
      </c>
      <c r="BY50" s="1281"/>
      <c r="BZ50" s="1281"/>
      <c r="CA50" s="1281"/>
      <c r="CB50" s="1281"/>
      <c r="CC50" s="1281"/>
      <c r="CD50" s="1281"/>
      <c r="CE50" s="1281"/>
      <c r="CF50" s="1281" t="s">
        <v>558</v>
      </c>
      <c r="CG50" s="1281"/>
      <c r="CH50" s="1281"/>
      <c r="CI50" s="1281"/>
      <c r="CJ50" s="1281"/>
      <c r="CK50" s="1281"/>
      <c r="CL50" s="1281"/>
      <c r="CM50" s="1281"/>
      <c r="CN50" s="1281" t="s">
        <v>559</v>
      </c>
      <c r="CO50" s="1281"/>
      <c r="CP50" s="1281"/>
      <c r="CQ50" s="1281"/>
      <c r="CR50" s="1281"/>
      <c r="CS50" s="1281"/>
      <c r="CT50" s="1281"/>
      <c r="CU50" s="1281"/>
      <c r="CV50" s="1281" t="s">
        <v>560</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588</v>
      </c>
      <c r="AO51" s="1280"/>
      <c r="AP51" s="1280"/>
      <c r="AQ51" s="1280"/>
      <c r="AR51" s="1280"/>
      <c r="AS51" s="1280"/>
      <c r="AT51" s="1280"/>
      <c r="AU51" s="1280"/>
      <c r="AV51" s="1280"/>
      <c r="AW51" s="1280"/>
      <c r="AX51" s="1280"/>
      <c r="AY51" s="1280"/>
      <c r="AZ51" s="1280"/>
      <c r="BA51" s="1280"/>
      <c r="BB51" s="1280" t="s">
        <v>589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92"/>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92"/>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592</v>
      </c>
      <c r="AO55" s="1281"/>
      <c r="AP55" s="1281"/>
      <c r="AQ55" s="1281"/>
      <c r="AR55" s="1281"/>
      <c r="AS55" s="1281"/>
      <c r="AT55" s="1281"/>
      <c r="AU55" s="1281"/>
      <c r="AV55" s="1281"/>
      <c r="AW55" s="1281"/>
      <c r="AX55" s="1281"/>
      <c r="AY55" s="1281"/>
      <c r="AZ55" s="1281"/>
      <c r="BA55" s="1281"/>
      <c r="BB55" s="1280" t="s">
        <v>593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92"/>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92"/>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595</v>
      </c>
    </row>
    <row r="64" spans="1:109" x14ac:dyDescent="0.15">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587</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556</v>
      </c>
      <c r="BQ72" s="1281"/>
      <c r="BR72" s="1281"/>
      <c r="BS72" s="1281"/>
      <c r="BT72" s="1281"/>
      <c r="BU72" s="1281"/>
      <c r="BV72" s="1281"/>
      <c r="BW72" s="1281"/>
      <c r="BX72" s="1281" t="s">
        <v>557</v>
      </c>
      <c r="BY72" s="1281"/>
      <c r="BZ72" s="1281"/>
      <c r="CA72" s="1281"/>
      <c r="CB72" s="1281"/>
      <c r="CC72" s="1281"/>
      <c r="CD72" s="1281"/>
      <c r="CE72" s="1281"/>
      <c r="CF72" s="1281" t="s">
        <v>558</v>
      </c>
      <c r="CG72" s="1281"/>
      <c r="CH72" s="1281"/>
      <c r="CI72" s="1281"/>
      <c r="CJ72" s="1281"/>
      <c r="CK72" s="1281"/>
      <c r="CL72" s="1281"/>
      <c r="CM72" s="1281"/>
      <c r="CN72" s="1281" t="s">
        <v>559</v>
      </c>
      <c r="CO72" s="1281"/>
      <c r="CP72" s="1281"/>
      <c r="CQ72" s="1281"/>
      <c r="CR72" s="1281"/>
      <c r="CS72" s="1281"/>
      <c r="CT72" s="1281"/>
      <c r="CU72" s="1281"/>
      <c r="CV72" s="1281" t="s">
        <v>560</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588</v>
      </c>
      <c r="AO73" s="1280"/>
      <c r="AP73" s="1280"/>
      <c r="AQ73" s="1280"/>
      <c r="AR73" s="1280"/>
      <c r="AS73" s="1280"/>
      <c r="AT73" s="1280"/>
      <c r="AU73" s="1280"/>
      <c r="AV73" s="1280"/>
      <c r="AW73" s="1280"/>
      <c r="AX73" s="1280"/>
      <c r="AY73" s="1280"/>
      <c r="AZ73" s="1280"/>
      <c r="BA73" s="1280"/>
      <c r="BB73" s="1280" t="s">
        <v>589</v>
      </c>
      <c r="BC73" s="1280"/>
      <c r="BD73" s="1280"/>
      <c r="BE73" s="1280"/>
      <c r="BF73" s="1280"/>
      <c r="BG73" s="1280"/>
      <c r="BH73" s="1280"/>
      <c r="BI73" s="1280"/>
      <c r="BJ73" s="1280"/>
      <c r="BK73" s="1280"/>
      <c r="BL73" s="1280"/>
      <c r="BM73" s="1280"/>
      <c r="BN73" s="1280"/>
      <c r="BO73" s="1280"/>
      <c r="BP73" s="1277">
        <v>79.3</v>
      </c>
      <c r="BQ73" s="1277"/>
      <c r="BR73" s="1277"/>
      <c r="BS73" s="1277"/>
      <c r="BT73" s="1277"/>
      <c r="BU73" s="1277"/>
      <c r="BV73" s="1277"/>
      <c r="BW73" s="1277"/>
      <c r="BX73" s="1277">
        <v>82</v>
      </c>
      <c r="BY73" s="1277"/>
      <c r="BZ73" s="1277"/>
      <c r="CA73" s="1277"/>
      <c r="CB73" s="1277"/>
      <c r="CC73" s="1277"/>
      <c r="CD73" s="1277"/>
      <c r="CE73" s="1277"/>
      <c r="CF73" s="1277">
        <v>68.099999999999994</v>
      </c>
      <c r="CG73" s="1277"/>
      <c r="CH73" s="1277"/>
      <c r="CI73" s="1277"/>
      <c r="CJ73" s="1277"/>
      <c r="CK73" s="1277"/>
      <c r="CL73" s="1277"/>
      <c r="CM73" s="1277"/>
      <c r="CN73" s="1277">
        <v>62.3</v>
      </c>
      <c r="CO73" s="1277"/>
      <c r="CP73" s="1277"/>
      <c r="CQ73" s="1277"/>
      <c r="CR73" s="1277"/>
      <c r="CS73" s="1277"/>
      <c r="CT73" s="1277"/>
      <c r="CU73" s="1277"/>
      <c r="CV73" s="1277">
        <v>34.799999999999997</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596</v>
      </c>
      <c r="BC75" s="1280"/>
      <c r="BD75" s="1280"/>
      <c r="BE75" s="1280"/>
      <c r="BF75" s="1280"/>
      <c r="BG75" s="1280"/>
      <c r="BH75" s="1280"/>
      <c r="BI75" s="1280"/>
      <c r="BJ75" s="1280"/>
      <c r="BK75" s="1280"/>
      <c r="BL75" s="1280"/>
      <c r="BM75" s="1280"/>
      <c r="BN75" s="1280"/>
      <c r="BO75" s="1280"/>
      <c r="BP75" s="1277">
        <v>9.6999999999999993</v>
      </c>
      <c r="BQ75" s="1277"/>
      <c r="BR75" s="1277"/>
      <c r="BS75" s="1277"/>
      <c r="BT75" s="1277"/>
      <c r="BU75" s="1277"/>
      <c r="BV75" s="1277"/>
      <c r="BW75" s="1277"/>
      <c r="BX75" s="1277">
        <v>10.199999999999999</v>
      </c>
      <c r="BY75" s="1277"/>
      <c r="BZ75" s="1277"/>
      <c r="CA75" s="1277"/>
      <c r="CB75" s="1277"/>
      <c r="CC75" s="1277"/>
      <c r="CD75" s="1277"/>
      <c r="CE75" s="1277"/>
      <c r="CF75" s="1277">
        <v>11.3</v>
      </c>
      <c r="CG75" s="1277"/>
      <c r="CH75" s="1277"/>
      <c r="CI75" s="1277"/>
      <c r="CJ75" s="1277"/>
      <c r="CK75" s="1277"/>
      <c r="CL75" s="1277"/>
      <c r="CM75" s="1277"/>
      <c r="CN75" s="1277">
        <v>12.3</v>
      </c>
      <c r="CO75" s="1277"/>
      <c r="CP75" s="1277"/>
      <c r="CQ75" s="1277"/>
      <c r="CR75" s="1277"/>
      <c r="CS75" s="1277"/>
      <c r="CT75" s="1277"/>
      <c r="CU75" s="1277"/>
      <c r="CV75" s="1277">
        <v>12.4</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591</v>
      </c>
      <c r="AO77" s="1281"/>
      <c r="AP77" s="1281"/>
      <c r="AQ77" s="1281"/>
      <c r="AR77" s="1281"/>
      <c r="AS77" s="1281"/>
      <c r="AT77" s="1281"/>
      <c r="AU77" s="1281"/>
      <c r="AV77" s="1281"/>
      <c r="AW77" s="1281"/>
      <c r="AX77" s="1281"/>
      <c r="AY77" s="1281"/>
      <c r="AZ77" s="1281"/>
      <c r="BA77" s="1281"/>
      <c r="BB77" s="1280" t="s">
        <v>593</v>
      </c>
      <c r="BC77" s="1280"/>
      <c r="BD77" s="1280"/>
      <c r="BE77" s="1280"/>
      <c r="BF77" s="1280"/>
      <c r="BG77" s="1280"/>
      <c r="BH77" s="1280"/>
      <c r="BI77" s="1280"/>
      <c r="BJ77" s="1280"/>
      <c r="BK77" s="1280"/>
      <c r="BL77" s="1280"/>
      <c r="BM77" s="1280"/>
      <c r="BN77" s="1280"/>
      <c r="BO77" s="1280"/>
      <c r="BP77" s="1277">
        <v>20.5</v>
      </c>
      <c r="BQ77" s="1277"/>
      <c r="BR77" s="1277"/>
      <c r="BS77" s="1277"/>
      <c r="BT77" s="1277"/>
      <c r="BU77" s="1277"/>
      <c r="BV77" s="1277"/>
      <c r="BW77" s="1277"/>
      <c r="BX77" s="1277">
        <v>17.899999999999999</v>
      </c>
      <c r="BY77" s="1277"/>
      <c r="BZ77" s="1277"/>
      <c r="CA77" s="1277"/>
      <c r="CB77" s="1277"/>
      <c r="CC77" s="1277"/>
      <c r="CD77" s="1277"/>
      <c r="CE77" s="1277"/>
      <c r="CF77" s="1277">
        <v>27</v>
      </c>
      <c r="CG77" s="1277"/>
      <c r="CH77" s="1277"/>
      <c r="CI77" s="1277"/>
      <c r="CJ77" s="1277"/>
      <c r="CK77" s="1277"/>
      <c r="CL77" s="1277"/>
      <c r="CM77" s="1277"/>
      <c r="CN77" s="1277">
        <v>25.4</v>
      </c>
      <c r="CO77" s="1277"/>
      <c r="CP77" s="1277"/>
      <c r="CQ77" s="1277"/>
      <c r="CR77" s="1277"/>
      <c r="CS77" s="1277"/>
      <c r="CT77" s="1277"/>
      <c r="CU77" s="1277"/>
      <c r="CV77" s="1277">
        <v>23.4</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596</v>
      </c>
      <c r="BC79" s="1280"/>
      <c r="BD79" s="1280"/>
      <c r="BE79" s="1280"/>
      <c r="BF79" s="1280"/>
      <c r="BG79" s="1280"/>
      <c r="BH79" s="1280"/>
      <c r="BI79" s="1280"/>
      <c r="BJ79" s="1280"/>
      <c r="BK79" s="1280"/>
      <c r="BL79" s="1280"/>
      <c r="BM79" s="1280"/>
      <c r="BN79" s="1280"/>
      <c r="BO79" s="1280"/>
      <c r="BP79" s="1277">
        <v>10.5</v>
      </c>
      <c r="BQ79" s="1277"/>
      <c r="BR79" s="1277"/>
      <c r="BS79" s="1277"/>
      <c r="BT79" s="1277"/>
      <c r="BU79" s="1277"/>
      <c r="BV79" s="1277"/>
      <c r="BW79" s="1277"/>
      <c r="BX79" s="1277">
        <v>9.5</v>
      </c>
      <c r="BY79" s="1277"/>
      <c r="BZ79" s="1277"/>
      <c r="CA79" s="1277"/>
      <c r="CB79" s="1277"/>
      <c r="CC79" s="1277"/>
      <c r="CD79" s="1277"/>
      <c r="CE79" s="1277"/>
      <c r="CF79" s="1277">
        <v>8.6999999999999993</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dg1eZjJHDmm2fX1257AmP7nbB1rRFsNw69Kfhuiw2UEdSpSby84gMoc0a/LK/k2EURecnAgoV/RvbYjBZrOxA==" saltValue="GxQB1WvLOKB3g/hWD++n5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P7FJ+CZytAqpIkmPnrgZQzIBfCyrLuiUytVhkRnOL9gq9aJc4Ra+z/AhWNC59s0U2izcjxtrwqDAKmBLHop5w==" saltValue="04aCeQlJewIvZ2pKC0rU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G24" sqref="AG2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72H8UQ/+Z8pMrUOVNHekZFF7sM9o/pihltgDWORmnYs5lsmvZMrGuSgyVsUOFWncnhQWvMWsCxJK/0P7FZn0w==" saltValue="cw0/wGv8QNT+gA+bQZT6X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553</v>
      </c>
      <c r="G2" s="136"/>
      <c r="H2" s="137"/>
    </row>
    <row r="3" spans="1:8" x14ac:dyDescent="0.15">
      <c r="A3" s="133" t="s">
        <v>546</v>
      </c>
      <c r="B3" s="138"/>
      <c r="C3" s="139"/>
      <c r="D3" s="140">
        <v>193892</v>
      </c>
      <c r="E3" s="141"/>
      <c r="F3" s="142">
        <v>119674</v>
      </c>
      <c r="G3" s="143"/>
      <c r="H3" s="144"/>
    </row>
    <row r="4" spans="1:8" x14ac:dyDescent="0.15">
      <c r="A4" s="145"/>
      <c r="B4" s="146"/>
      <c r="C4" s="147"/>
      <c r="D4" s="148">
        <v>129755</v>
      </c>
      <c r="E4" s="149"/>
      <c r="F4" s="150">
        <v>57803</v>
      </c>
      <c r="G4" s="151"/>
      <c r="H4" s="152"/>
    </row>
    <row r="5" spans="1:8" x14ac:dyDescent="0.15">
      <c r="A5" s="133" t="s">
        <v>548</v>
      </c>
      <c r="B5" s="138"/>
      <c r="C5" s="139"/>
      <c r="D5" s="140">
        <v>209710</v>
      </c>
      <c r="E5" s="141"/>
      <c r="F5" s="142">
        <v>119685</v>
      </c>
      <c r="G5" s="143"/>
      <c r="H5" s="144"/>
    </row>
    <row r="6" spans="1:8" x14ac:dyDescent="0.15">
      <c r="A6" s="145"/>
      <c r="B6" s="146"/>
      <c r="C6" s="147"/>
      <c r="D6" s="148">
        <v>153228</v>
      </c>
      <c r="E6" s="149"/>
      <c r="F6" s="150">
        <v>68464</v>
      </c>
      <c r="G6" s="151"/>
      <c r="H6" s="152"/>
    </row>
    <row r="7" spans="1:8" x14ac:dyDescent="0.15">
      <c r="A7" s="133" t="s">
        <v>549</v>
      </c>
      <c r="B7" s="138"/>
      <c r="C7" s="139"/>
      <c r="D7" s="140">
        <v>213986</v>
      </c>
      <c r="E7" s="141"/>
      <c r="F7" s="142">
        <v>109920</v>
      </c>
      <c r="G7" s="143"/>
      <c r="H7" s="144"/>
    </row>
    <row r="8" spans="1:8" x14ac:dyDescent="0.15">
      <c r="A8" s="145"/>
      <c r="B8" s="146"/>
      <c r="C8" s="147"/>
      <c r="D8" s="148">
        <v>191676</v>
      </c>
      <c r="E8" s="149"/>
      <c r="F8" s="150">
        <v>62739</v>
      </c>
      <c r="G8" s="151"/>
      <c r="H8" s="152"/>
    </row>
    <row r="9" spans="1:8" x14ac:dyDescent="0.15">
      <c r="A9" s="133" t="s">
        <v>550</v>
      </c>
      <c r="B9" s="138"/>
      <c r="C9" s="139"/>
      <c r="D9" s="140">
        <v>195857</v>
      </c>
      <c r="E9" s="141"/>
      <c r="F9" s="142">
        <v>119882</v>
      </c>
      <c r="G9" s="143"/>
      <c r="H9" s="144"/>
    </row>
    <row r="10" spans="1:8" x14ac:dyDescent="0.15">
      <c r="A10" s="145"/>
      <c r="B10" s="146"/>
      <c r="C10" s="147"/>
      <c r="D10" s="148">
        <v>169346</v>
      </c>
      <c r="E10" s="149"/>
      <c r="F10" s="150">
        <v>66481</v>
      </c>
      <c r="G10" s="151"/>
      <c r="H10" s="152"/>
    </row>
    <row r="11" spans="1:8" x14ac:dyDescent="0.15">
      <c r="A11" s="133" t="s">
        <v>551</v>
      </c>
      <c r="B11" s="138"/>
      <c r="C11" s="139"/>
      <c r="D11" s="140">
        <v>276536</v>
      </c>
      <c r="E11" s="141"/>
      <c r="F11" s="142">
        <v>116162</v>
      </c>
      <c r="G11" s="143"/>
      <c r="H11" s="144"/>
    </row>
    <row r="12" spans="1:8" x14ac:dyDescent="0.15">
      <c r="A12" s="145"/>
      <c r="B12" s="146"/>
      <c r="C12" s="153"/>
      <c r="D12" s="148">
        <v>251368</v>
      </c>
      <c r="E12" s="149"/>
      <c r="F12" s="150">
        <v>61562</v>
      </c>
      <c r="G12" s="151"/>
      <c r="H12" s="152"/>
    </row>
    <row r="13" spans="1:8" x14ac:dyDescent="0.15">
      <c r="A13" s="133"/>
      <c r="B13" s="138"/>
      <c r="C13" s="154"/>
      <c r="D13" s="155">
        <v>217996</v>
      </c>
      <c r="E13" s="156"/>
      <c r="F13" s="157">
        <v>117065</v>
      </c>
      <c r="G13" s="158"/>
      <c r="H13" s="144"/>
    </row>
    <row r="14" spans="1:8" x14ac:dyDescent="0.15">
      <c r="A14" s="145"/>
      <c r="B14" s="146"/>
      <c r="C14" s="147"/>
      <c r="D14" s="148">
        <v>179075</v>
      </c>
      <c r="E14" s="149"/>
      <c r="F14" s="150">
        <v>63410</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3.48</v>
      </c>
      <c r="C19" s="159">
        <f>ROUND(VALUE(SUBSTITUTE(実質収支比率等に係る経年分析!G$48,"▲","-")),2)</f>
        <v>1.84</v>
      </c>
      <c r="D19" s="159">
        <f>ROUND(VALUE(SUBSTITUTE(実質収支比率等に係る経年分析!H$48,"▲","-")),2)</f>
        <v>2.2200000000000002</v>
      </c>
      <c r="E19" s="159">
        <f>ROUND(VALUE(SUBSTITUTE(実質収支比率等に係る経年分析!I$48,"▲","-")),2)</f>
        <v>2.48</v>
      </c>
      <c r="F19" s="159">
        <f>ROUND(VALUE(SUBSTITUTE(実質収支比率等に係る経年分析!J$48,"▲","-")),2)</f>
        <v>3.01</v>
      </c>
    </row>
    <row r="20" spans="1:11" x14ac:dyDescent="0.15">
      <c r="A20" s="159" t="s">
        <v>50</v>
      </c>
      <c r="B20" s="159">
        <f>ROUND(VALUE(SUBSTITUTE(実質収支比率等に係る経年分析!F$47,"▲","-")),2)</f>
        <v>22.31</v>
      </c>
      <c r="C20" s="159">
        <f>ROUND(VALUE(SUBSTITUTE(実質収支比率等に係る経年分析!G$47,"▲","-")),2)</f>
        <v>23.5</v>
      </c>
      <c r="D20" s="159">
        <f>ROUND(VALUE(SUBSTITUTE(実質収支比率等に係る経年分析!H$47,"▲","-")),2)</f>
        <v>25.23</v>
      </c>
      <c r="E20" s="159">
        <f>ROUND(VALUE(SUBSTITUTE(実質収支比率等に係る経年分析!I$47,"▲","-")),2)</f>
        <v>27.03</v>
      </c>
      <c r="F20" s="159">
        <f>ROUND(VALUE(SUBSTITUTE(実質収支比率等に係る経年分析!J$47,"▲","-")),2)</f>
        <v>33.380000000000003</v>
      </c>
    </row>
    <row r="21" spans="1:11" x14ac:dyDescent="0.15">
      <c r="A21" s="159" t="s">
        <v>51</v>
      </c>
      <c r="B21" s="159">
        <f>IF(ISNUMBER(VALUE(SUBSTITUTE(実質収支比率等に係る経年分析!F$49,"▲","-"))),ROUND(VALUE(SUBSTITUTE(実質収支比率等に係る経年分析!F$49,"▲","-")),2),NA())</f>
        <v>2.2200000000000002</v>
      </c>
      <c r="C21" s="159">
        <f>IF(ISNUMBER(VALUE(SUBSTITUTE(実質収支比率等に係る経年分析!G$49,"▲","-"))),ROUND(VALUE(SUBSTITUTE(実質収支比率等に係る経年分析!G$49,"▲","-")),2),NA())</f>
        <v>-1.35</v>
      </c>
      <c r="D21" s="159">
        <f>IF(ISNUMBER(VALUE(SUBSTITUTE(実質収支比率等に係る経年分析!H$49,"▲","-"))),ROUND(VALUE(SUBSTITUTE(実質収支比率等に係る経年分析!H$49,"▲","-")),2),NA())</f>
        <v>3.27</v>
      </c>
      <c r="E21" s="159">
        <f>IF(ISNUMBER(VALUE(SUBSTITUTE(実質収支比率等に係る経年分析!I$49,"▲","-"))),ROUND(VALUE(SUBSTITUTE(実質収支比率等に係る経年分析!I$49,"▲","-")),2),NA())</f>
        <v>2.2200000000000002</v>
      </c>
      <c r="F21" s="159">
        <f>IF(ISNUMBER(VALUE(SUBSTITUTE(実質収支比率等に係る経年分析!J$49,"▲","-"))),ROUND(VALUE(SUBSTITUTE(実質収支比率等に係る経年分析!J$49,"▲","-")),2),NA())</f>
        <v>6.93</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国民健康保険特別会計</v>
      </c>
      <c r="B29" s="160">
        <f>IF(ROUND(VALUE(SUBSTITUTE(連結実質赤字比率に係る赤字・黒字の構成分析!F$41,"▲", "-")), 2) &lt; 0, ABS(ROUND(VALUE(SUBSTITUTE(連結実質赤字比率に係る赤字・黒字の構成分析!F$41,"▲", "-")), 2)), NA())</f>
        <v>9.64</v>
      </c>
      <c r="C29" s="160" t="e">
        <f>IF(ROUND(VALUE(SUBSTITUTE(連結実質赤字比率に係る赤字・黒字の構成分析!F$41,"▲", "-")), 2) &gt;= 0, ABS(ROUND(VALUE(SUBSTITUTE(連結実質赤字比率に係る赤字・黒字の構成分析!F$41,"▲", "-")), 2)), NA())</f>
        <v>#N/A</v>
      </c>
      <c r="D29" s="160">
        <f>IF(ROUND(VALUE(SUBSTITUTE(連結実質赤字比率に係る赤字・黒字の構成分析!G$41,"▲", "-")), 2) &lt; 0, ABS(ROUND(VALUE(SUBSTITUTE(連結実質赤字比率に係る赤字・黒字の構成分析!G$41,"▲", "-")), 2)), NA())</f>
        <v>8.7100000000000009</v>
      </c>
      <c r="E29" s="160" t="e">
        <f>IF(ROUND(VALUE(SUBSTITUTE(連結実質赤字比率に係る赤字・黒字の構成分析!G$41,"▲", "-")), 2) &gt;= 0, ABS(ROUND(VALUE(SUBSTITUTE(連結実質赤字比率に係る赤字・黒字の構成分析!G$41,"▲", "-")), 2)), NA())</f>
        <v>#N/A</v>
      </c>
      <c r="F29" s="160">
        <f>IF(ROUND(VALUE(SUBSTITUTE(連結実質赤字比率に係る赤字・黒字の構成分析!H$41,"▲", "-")), 2) &lt; 0, ABS(ROUND(VALUE(SUBSTITUTE(連結実質赤字比率に係る赤字・黒字の構成分析!H$41,"▲", "-")), 2)), NA())</f>
        <v>4.1500000000000004</v>
      </c>
      <c r="G29" s="160" t="e">
        <f>IF(ROUND(VALUE(SUBSTITUTE(連結実質赤字比率に係る赤字・黒字の構成分析!H$41,"▲", "-")), 2) &gt;= 0, ABS(ROUND(VALUE(SUBSTITUTE(連結実質赤字比率に係る赤字・黒字の構成分析!H$41,"▲", "-")), 2)), NA())</f>
        <v>#N/A</v>
      </c>
      <c r="H29" s="160">
        <f>IF(ROUND(VALUE(SUBSTITUTE(連結実質赤字比率に係る赤字・黒字の構成分析!I$41,"▲", "-")), 2) &lt; 0, ABS(ROUND(VALUE(SUBSTITUTE(連結実質赤字比率に係る赤字・黒字の構成分析!I$41,"▲", "-")), 2)), NA())</f>
        <v>0.37</v>
      </c>
      <c r="I29" s="160" t="e">
        <f>IF(ROUND(VALUE(SUBSTITUTE(連結実質赤字比率に係る赤字・黒字の構成分析!I$41,"▲", "-")), 2) &gt;= 0, ABS(ROUND(VALUE(SUBSTITUTE(連結実質赤字比率に係る赤字・黒字の構成分析!I$41,"▲", "-")), 2)), NA())</f>
        <v>#N/A</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浄化槽設置管理事業特別会計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0.56999999999999995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1.08</v>
      </c>
    </row>
    <row r="33" spans="1:16" x14ac:dyDescent="0.15">
      <c r="A33" s="160" t="str">
        <f>IF(連結実質赤字比率に係る赤字・黒字の構成分析!C$37="",NA(),連結実質赤字比率に係る赤字・黒字の構成分析!C$37)</f>
        <v>一般旅客自動車運送事業会計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1.77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2.65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2.44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3.47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2.2200000000000002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2.4700000000000002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3.24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3.82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3.47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3.58</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16.73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22.94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22.16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19.28</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589</v>
      </c>
      <c r="E42" s="161"/>
      <c r="F42" s="161"/>
      <c r="G42" s="161">
        <f>'実質公債費比率（分子）の構造'!L$52</f>
        <v>606</v>
      </c>
      <c r="H42" s="161"/>
      <c r="I42" s="161"/>
      <c r="J42" s="161">
        <f>'実質公債費比率（分子）の構造'!M$52</f>
        <v>611</v>
      </c>
      <c r="K42" s="161"/>
      <c r="L42" s="161"/>
      <c r="M42" s="161">
        <f>'実質公債費比率（分子）の構造'!N$52</f>
        <v>605</v>
      </c>
      <c r="N42" s="161"/>
      <c r="O42" s="161"/>
      <c r="P42" s="161">
        <f>'実質公債費比率（分子）の構造'!O$52</f>
        <v>590</v>
      </c>
    </row>
    <row r="43" spans="1:16" x14ac:dyDescent="0.15">
      <c r="A43" s="161" t="s">
        <v>59</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60</v>
      </c>
      <c r="B44" s="161">
        <f>'実質公債費比率（分子）の構造'!K$50</f>
        <v>16</v>
      </c>
      <c r="C44" s="161"/>
      <c r="D44" s="161"/>
      <c r="E44" s="161">
        <f>'実質公債費比率（分子）の構造'!L$50</f>
        <v>16</v>
      </c>
      <c r="F44" s="161"/>
      <c r="G44" s="161"/>
      <c r="H44" s="161">
        <f>'実質公債費比率（分子）の構造'!M$50</f>
        <v>16</v>
      </c>
      <c r="I44" s="161"/>
      <c r="J44" s="161"/>
      <c r="K44" s="161">
        <f>'実質公債費比率（分子）の構造'!N$50</f>
        <v>16</v>
      </c>
      <c r="L44" s="161"/>
      <c r="M44" s="161"/>
      <c r="N44" s="161">
        <f>'実質公債費比率（分子）の構造'!O$50</f>
        <v>16</v>
      </c>
      <c r="O44" s="161"/>
      <c r="P44" s="161"/>
    </row>
    <row r="45" spans="1:16" x14ac:dyDescent="0.15">
      <c r="A45" s="161" t="s">
        <v>61</v>
      </c>
      <c r="B45" s="161">
        <f>'実質公債費比率（分子）の構造'!K$49</f>
        <v>28</v>
      </c>
      <c r="C45" s="161"/>
      <c r="D45" s="161"/>
      <c r="E45" s="161">
        <f>'実質公債費比率（分子）の構造'!L$49</f>
        <v>30</v>
      </c>
      <c r="F45" s="161"/>
      <c r="G45" s="161"/>
      <c r="H45" s="161">
        <f>'実質公債費比率（分子）の構造'!M$49</f>
        <v>48</v>
      </c>
      <c r="I45" s="161"/>
      <c r="J45" s="161"/>
      <c r="K45" s="161">
        <f>'実質公債費比率（分子）の構造'!N$49</f>
        <v>56</v>
      </c>
      <c r="L45" s="161"/>
      <c r="M45" s="161"/>
      <c r="N45" s="161">
        <f>'実質公債費比率（分子）の構造'!O$49</f>
        <v>56</v>
      </c>
      <c r="O45" s="161"/>
      <c r="P45" s="161"/>
    </row>
    <row r="46" spans="1:16" x14ac:dyDescent="0.15">
      <c r="A46" s="161" t="s">
        <v>62</v>
      </c>
      <c r="B46" s="161">
        <f>'実質公債費比率（分子）の構造'!K$48</f>
        <v>125</v>
      </c>
      <c r="C46" s="161"/>
      <c r="D46" s="161"/>
      <c r="E46" s="161">
        <f>'実質公債費比率（分子）の構造'!L$48</f>
        <v>166</v>
      </c>
      <c r="F46" s="161"/>
      <c r="G46" s="161"/>
      <c r="H46" s="161">
        <f>'実質公債費比率（分子）の構造'!M$48</f>
        <v>163</v>
      </c>
      <c r="I46" s="161"/>
      <c r="J46" s="161"/>
      <c r="K46" s="161">
        <f>'実質公債費比率（分子）の構造'!N$48</f>
        <v>159</v>
      </c>
      <c r="L46" s="161"/>
      <c r="M46" s="161"/>
      <c r="N46" s="161">
        <f>'実質公債費比率（分子）の構造'!O$48</f>
        <v>148</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717</v>
      </c>
      <c r="C49" s="161"/>
      <c r="D49" s="161"/>
      <c r="E49" s="161">
        <f>'実質公債費比率（分子）の構造'!L$45</f>
        <v>731</v>
      </c>
      <c r="F49" s="161"/>
      <c r="G49" s="161"/>
      <c r="H49" s="161">
        <f>'実質公債費比率（分子）の構造'!M$45</f>
        <v>769</v>
      </c>
      <c r="I49" s="161"/>
      <c r="J49" s="161"/>
      <c r="K49" s="161">
        <f>'実質公債費比率（分子）の構造'!N$45</f>
        <v>770</v>
      </c>
      <c r="L49" s="161"/>
      <c r="M49" s="161"/>
      <c r="N49" s="161">
        <f>'実質公債費比率（分子）の構造'!O$45</f>
        <v>744</v>
      </c>
      <c r="O49" s="161"/>
      <c r="P49" s="161"/>
    </row>
    <row r="50" spans="1:16" x14ac:dyDescent="0.15">
      <c r="A50" s="161" t="s">
        <v>66</v>
      </c>
      <c r="B50" s="161" t="e">
        <f>NA()</f>
        <v>#N/A</v>
      </c>
      <c r="C50" s="161">
        <f>IF(ISNUMBER('実質公債費比率（分子）の構造'!K$53),'実質公債費比率（分子）の構造'!K$53,NA())</f>
        <v>297</v>
      </c>
      <c r="D50" s="161" t="e">
        <f>NA()</f>
        <v>#N/A</v>
      </c>
      <c r="E50" s="161" t="e">
        <f>NA()</f>
        <v>#N/A</v>
      </c>
      <c r="F50" s="161">
        <f>IF(ISNUMBER('実質公債費比率（分子）の構造'!L$53),'実質公債費比率（分子）の構造'!L$53,NA())</f>
        <v>337</v>
      </c>
      <c r="G50" s="161" t="e">
        <f>NA()</f>
        <v>#N/A</v>
      </c>
      <c r="H50" s="161" t="e">
        <f>NA()</f>
        <v>#N/A</v>
      </c>
      <c r="I50" s="161">
        <f>IF(ISNUMBER('実質公債費比率（分子）の構造'!M$53),'実質公債費比率（分子）の構造'!M$53,NA())</f>
        <v>385</v>
      </c>
      <c r="J50" s="161" t="e">
        <f>NA()</f>
        <v>#N/A</v>
      </c>
      <c r="K50" s="161" t="e">
        <f>NA()</f>
        <v>#N/A</v>
      </c>
      <c r="L50" s="161">
        <f>IF(ISNUMBER('実質公債費比率（分子）の構造'!N$53),'実質公債費比率（分子）の構造'!N$53,NA())</f>
        <v>396</v>
      </c>
      <c r="M50" s="161" t="e">
        <f>NA()</f>
        <v>#N/A</v>
      </c>
      <c r="N50" s="161" t="e">
        <f>NA()</f>
        <v>#N/A</v>
      </c>
      <c r="O50" s="161">
        <f>IF(ISNUMBER('実質公債費比率（分子）の構造'!O$53),'実質公債費比率（分子）の構造'!O$53,NA())</f>
        <v>374</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4846</v>
      </c>
      <c r="E56" s="160"/>
      <c r="F56" s="160"/>
      <c r="G56" s="160">
        <f>'将来負担比率（分子）の構造'!J$52</f>
        <v>4639</v>
      </c>
      <c r="H56" s="160"/>
      <c r="I56" s="160"/>
      <c r="J56" s="160">
        <f>'将来負担比率（分子）の構造'!K$52</f>
        <v>4881</v>
      </c>
      <c r="K56" s="160"/>
      <c r="L56" s="160"/>
      <c r="M56" s="160">
        <f>'将来負担比率（分子）の構造'!L$52</f>
        <v>4735</v>
      </c>
      <c r="N56" s="160"/>
      <c r="O56" s="160"/>
      <c r="P56" s="160">
        <f>'将来負担比率（分子）の構造'!M$52</f>
        <v>4762</v>
      </c>
    </row>
    <row r="57" spans="1:16" x14ac:dyDescent="0.15">
      <c r="A57" s="160" t="s">
        <v>36</v>
      </c>
      <c r="B57" s="160"/>
      <c r="C57" s="160"/>
      <c r="D57" s="160">
        <f>'将来負担比率（分子）の構造'!I$51</f>
        <v>1210</v>
      </c>
      <c r="E57" s="160"/>
      <c r="F57" s="160"/>
      <c r="G57" s="160">
        <f>'将来負担比率（分子）の構造'!J$51</f>
        <v>1139</v>
      </c>
      <c r="H57" s="160"/>
      <c r="I57" s="160"/>
      <c r="J57" s="160">
        <f>'将来負担比率（分子）の構造'!K$51</f>
        <v>1022</v>
      </c>
      <c r="K57" s="160"/>
      <c r="L57" s="160"/>
      <c r="M57" s="160">
        <f>'将来負担比率（分子）の構造'!L$51</f>
        <v>828</v>
      </c>
      <c r="N57" s="160"/>
      <c r="O57" s="160"/>
      <c r="P57" s="160">
        <f>'将来負担比率（分子）の構造'!M$51</f>
        <v>737</v>
      </c>
    </row>
    <row r="58" spans="1:16" x14ac:dyDescent="0.15">
      <c r="A58" s="160" t="s">
        <v>35</v>
      </c>
      <c r="B58" s="160"/>
      <c r="C58" s="160"/>
      <c r="D58" s="160">
        <f>'将来負担比率（分子）の構造'!I$50</f>
        <v>2487</v>
      </c>
      <c r="E58" s="160"/>
      <c r="F58" s="160"/>
      <c r="G58" s="160">
        <f>'将来負担比率（分子）の構造'!J$50</f>
        <v>2485</v>
      </c>
      <c r="H58" s="160"/>
      <c r="I58" s="160"/>
      <c r="J58" s="160">
        <f>'将来負担比率（分子）の構造'!K$50</f>
        <v>2633</v>
      </c>
      <c r="K58" s="160"/>
      <c r="L58" s="160"/>
      <c r="M58" s="160">
        <f>'将来負担比率（分子）の構造'!L$50</f>
        <v>2812</v>
      </c>
      <c r="N58" s="160"/>
      <c r="O58" s="160"/>
      <c r="P58" s="160">
        <f>'将来負担比率（分子）の構造'!M$50</f>
        <v>3270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1276</v>
      </c>
      <c r="C62" s="160"/>
      <c r="D62" s="160"/>
      <c r="E62" s="160">
        <f>'将来負担比率（分子）の構造'!J$45</f>
        <v>1243</v>
      </c>
      <c r="F62" s="160"/>
      <c r="G62" s="160"/>
      <c r="H62" s="160">
        <f>'将来負担比率（分子）の構造'!K$45</f>
        <v>1204</v>
      </c>
      <c r="I62" s="160"/>
      <c r="J62" s="160"/>
      <c r="K62" s="160">
        <f>'将来負担比率（分子）の構造'!L$45</f>
        <v>1220</v>
      </c>
      <c r="L62" s="160"/>
      <c r="M62" s="160"/>
      <c r="N62" s="160">
        <f>'将来負担比率（分子）の構造'!M$45</f>
        <v>1176</v>
      </c>
      <c r="O62" s="160"/>
      <c r="P62" s="160"/>
    </row>
    <row r="63" spans="1:16" x14ac:dyDescent="0.15">
      <c r="A63" s="160" t="s">
        <v>28</v>
      </c>
      <c r="B63" s="160">
        <f>'将来負担比率（分子）の構造'!I$44</f>
        <v>516</v>
      </c>
      <c r="C63" s="160"/>
      <c r="D63" s="160"/>
      <c r="E63" s="160">
        <f>'将来負担比率（分子）の構造'!J$44</f>
        <v>491</v>
      </c>
      <c r="F63" s="160"/>
      <c r="G63" s="160"/>
      <c r="H63" s="160">
        <f>'将来負担比率（分子）の構造'!K$44</f>
        <v>449</v>
      </c>
      <c r="I63" s="160"/>
      <c r="J63" s="160"/>
      <c r="K63" s="160">
        <f>'将来負担比率（分子）の構造'!L$44</f>
        <v>396</v>
      </c>
      <c r="L63" s="160"/>
      <c r="M63" s="160"/>
      <c r="N63" s="160">
        <f>'将来負担比率（分子）の構造'!M$44</f>
        <v>343</v>
      </c>
      <c r="O63" s="160"/>
      <c r="P63" s="160"/>
    </row>
    <row r="64" spans="1:16" x14ac:dyDescent="0.15">
      <c r="A64" s="160" t="s">
        <v>27</v>
      </c>
      <c r="B64" s="160">
        <f>'将来負担比率（分子）の構造'!I$43</f>
        <v>1534</v>
      </c>
      <c r="C64" s="160"/>
      <c r="D64" s="160"/>
      <c r="E64" s="160">
        <f>'将来負担比率（分子）の構造'!J$43</f>
        <v>1536</v>
      </c>
      <c r="F64" s="160"/>
      <c r="G64" s="160"/>
      <c r="H64" s="160">
        <f>'将来負担比率（分子）の構造'!K$43</f>
        <v>1511</v>
      </c>
      <c r="I64" s="160"/>
      <c r="J64" s="160"/>
      <c r="K64" s="160">
        <f>'将来負担比率（分子）の構造'!L$43</f>
        <v>1435</v>
      </c>
      <c r="L64" s="160"/>
      <c r="M64" s="160"/>
      <c r="N64" s="160">
        <f>'将来負担比率（分子）の構造'!M$43</f>
        <v>1219</v>
      </c>
      <c r="O64" s="160"/>
      <c r="P64" s="160"/>
    </row>
    <row r="65" spans="1:16" x14ac:dyDescent="0.15">
      <c r="A65" s="160" t="s">
        <v>26</v>
      </c>
      <c r="B65" s="160">
        <f>'将来負担比率（分子）の構造'!I$42</f>
        <v>112</v>
      </c>
      <c r="C65" s="160"/>
      <c r="D65" s="160"/>
      <c r="E65" s="160">
        <f>'将来負担比率（分子）の構造'!J$42</f>
        <v>96</v>
      </c>
      <c r="F65" s="160"/>
      <c r="G65" s="160"/>
      <c r="H65" s="160">
        <f>'将来負担比率（分子）の構造'!K$42</f>
        <v>80</v>
      </c>
      <c r="I65" s="160"/>
      <c r="J65" s="160"/>
      <c r="K65" s="160">
        <f>'将来負担比率（分子）の構造'!L$42</f>
        <v>64</v>
      </c>
      <c r="L65" s="160"/>
      <c r="M65" s="160"/>
      <c r="N65" s="160">
        <f>'将来負担比率（分子）の構造'!M$42</f>
        <v>48</v>
      </c>
      <c r="O65" s="160"/>
      <c r="P65" s="160"/>
    </row>
    <row r="66" spans="1:16" x14ac:dyDescent="0.15">
      <c r="A66" s="160" t="s">
        <v>25</v>
      </c>
      <c r="B66" s="160">
        <f>'将来負担比率（分子）の構造'!I$41</f>
        <v>7518</v>
      </c>
      <c r="C66" s="160"/>
      <c r="D66" s="160"/>
      <c r="E66" s="160">
        <f>'将来負担比率（分子）の構造'!J$41</f>
        <v>7278</v>
      </c>
      <c r="F66" s="160"/>
      <c r="G66" s="160"/>
      <c r="H66" s="160">
        <f>'将来負担比率（分子）の構造'!K$41</f>
        <v>7376</v>
      </c>
      <c r="I66" s="160"/>
      <c r="J66" s="160"/>
      <c r="K66" s="160">
        <f>'将来負担比率（分子）の構造'!L$41</f>
        <v>7185</v>
      </c>
      <c r="L66" s="160"/>
      <c r="M66" s="160"/>
      <c r="N66" s="160">
        <f>'将来負担比率（分子）の構造'!M$41</f>
        <v>7065</v>
      </c>
      <c r="O66" s="160"/>
      <c r="P66" s="160"/>
    </row>
    <row r="67" spans="1:16" x14ac:dyDescent="0.15">
      <c r="A67" s="160" t="s">
        <v>70</v>
      </c>
      <c r="B67" s="160" t="e">
        <f>NA()</f>
        <v>#N/A</v>
      </c>
      <c r="C67" s="160">
        <f>IF(ISNUMBER('将来負担比率（分子）の構造'!I$53), IF('将来負担比率（分子）の構造'!I$53 &lt; 0, 0, '将来負担比率（分子）の構造'!I$53), NA())</f>
        <v>2412</v>
      </c>
      <c r="D67" s="160" t="e">
        <f>NA()</f>
        <v>#N/A</v>
      </c>
      <c r="E67" s="160" t="e">
        <f>NA()</f>
        <v>#N/A</v>
      </c>
      <c r="F67" s="160">
        <f>IF(ISNUMBER('将来負担比率（分子）の構造'!J$53), IF('将来負担比率（分子）の構造'!J$53 &lt; 0, 0, '将来負担比率（分子）の構造'!J$53), NA())</f>
        <v>2380</v>
      </c>
      <c r="G67" s="160" t="e">
        <f>NA()</f>
        <v>#N/A</v>
      </c>
      <c r="H67" s="160" t="e">
        <f>NA()</f>
        <v>#N/A</v>
      </c>
      <c r="I67" s="160">
        <f>IF(ISNUMBER('将来負担比率（分子）の構造'!K$53), IF('将来負担比率（分子）の構造'!K$53 &lt; 0, 0, '将来負担比率（分子）の構造'!K$53), NA())</f>
        <v>2085</v>
      </c>
      <c r="J67" s="160" t="e">
        <f>NA()</f>
        <v>#N/A</v>
      </c>
      <c r="K67" s="160" t="e">
        <f>NA()</f>
        <v>#N/A</v>
      </c>
      <c r="L67" s="160">
        <f>IF(ISNUMBER('将来負担比率（分子）の構造'!L$53), IF('将来負担比率（分子）の構造'!L$53 &lt; 0, 0, '将来負担比率（分子）の構造'!L$53), NA())</f>
        <v>1924</v>
      </c>
      <c r="M67" s="160" t="e">
        <f>NA()</f>
        <v>#N/A</v>
      </c>
      <c r="N67" s="160" t="e">
        <f>NA()</f>
        <v>#N/A</v>
      </c>
      <c r="O67" s="160">
        <f>IF(ISNUMBER('将来負担比率（分子）の構造'!M$53), IF('将来負担比率（分子）の構造'!M$53 &lt; 0, 0, '将来負担比率（分子）の構造'!M$53), NA())</f>
        <v>1082</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900</v>
      </c>
      <c r="C72" s="164">
        <f>基金残高に係る経年分析!G55</f>
        <v>970</v>
      </c>
      <c r="D72" s="164">
        <f>基金残高に係る経年分析!H55</f>
        <v>1200</v>
      </c>
    </row>
    <row r="73" spans="1:16" x14ac:dyDescent="0.15">
      <c r="A73" s="163" t="s">
        <v>73</v>
      </c>
      <c r="B73" s="164">
        <f>基金残高に係る経年分析!F56</f>
        <v>212</v>
      </c>
      <c r="C73" s="164">
        <f>基金残高に係る経年分析!G56</f>
        <v>212</v>
      </c>
      <c r="D73" s="164">
        <f>基金残高に係る経年分析!H56</f>
        <v>212</v>
      </c>
    </row>
    <row r="74" spans="1:16" x14ac:dyDescent="0.15">
      <c r="A74" s="163" t="s">
        <v>74</v>
      </c>
      <c r="B74" s="164">
        <f>基金残高に係る経年分析!F57</f>
        <v>1217</v>
      </c>
      <c r="C74" s="164">
        <f>基金残高に係る経年分析!G57</f>
        <v>1310</v>
      </c>
      <c r="D74" s="164">
        <f>基金残高に係る経年分析!H57</f>
        <v>1507</v>
      </c>
    </row>
  </sheetData>
  <sheetProtection algorithmName="SHA-512" hashValue="2EcWAG4HWio7eEYUN/bHfN0lSwKIe0lp7gVG5+8PL8ruFvY74tT0H3/G1vU1S4rAjciU/2aFYxKKC3c6DcmunQ==" saltValue="qAMG2n8H2T6rP0Ttf2nC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D15" sqref="AD15:AO15"/>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937099</v>
      </c>
      <c r="S5" s="649"/>
      <c r="T5" s="649"/>
      <c r="U5" s="649"/>
      <c r="V5" s="649"/>
      <c r="W5" s="649"/>
      <c r="X5" s="649"/>
      <c r="Y5" s="650"/>
      <c r="Z5" s="651">
        <v>11.5</v>
      </c>
      <c r="AA5" s="651"/>
      <c r="AB5" s="651"/>
      <c r="AC5" s="651"/>
      <c r="AD5" s="652">
        <v>937099</v>
      </c>
      <c r="AE5" s="652"/>
      <c r="AF5" s="652"/>
      <c r="AG5" s="652"/>
      <c r="AH5" s="652"/>
      <c r="AI5" s="652"/>
      <c r="AJ5" s="652"/>
      <c r="AK5" s="652"/>
      <c r="AL5" s="653">
        <v>27.3</v>
      </c>
      <c r="AM5" s="654"/>
      <c r="AN5" s="654"/>
      <c r="AO5" s="655"/>
      <c r="AP5" s="645" t="s">
        <v>220</v>
      </c>
      <c r="AQ5" s="646"/>
      <c r="AR5" s="646"/>
      <c r="AS5" s="646"/>
      <c r="AT5" s="646"/>
      <c r="AU5" s="646"/>
      <c r="AV5" s="646"/>
      <c r="AW5" s="646"/>
      <c r="AX5" s="646"/>
      <c r="AY5" s="646"/>
      <c r="AZ5" s="646"/>
      <c r="BA5" s="646"/>
      <c r="BB5" s="646"/>
      <c r="BC5" s="646"/>
      <c r="BD5" s="646"/>
      <c r="BE5" s="646"/>
      <c r="BF5" s="647"/>
      <c r="BG5" s="659">
        <v>937099</v>
      </c>
      <c r="BH5" s="660"/>
      <c r="BI5" s="660"/>
      <c r="BJ5" s="660"/>
      <c r="BK5" s="660"/>
      <c r="BL5" s="660"/>
      <c r="BM5" s="660"/>
      <c r="BN5" s="661"/>
      <c r="BO5" s="662">
        <v>100</v>
      </c>
      <c r="BP5" s="662"/>
      <c r="BQ5" s="662"/>
      <c r="BR5" s="662"/>
      <c r="BS5" s="663" t="s">
        <v>221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213</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72818</v>
      </c>
      <c r="S6" s="660"/>
      <c r="T6" s="660"/>
      <c r="U6" s="660"/>
      <c r="V6" s="660"/>
      <c r="W6" s="660"/>
      <c r="X6" s="660"/>
      <c r="Y6" s="661"/>
      <c r="Z6" s="662">
        <v>0.9</v>
      </c>
      <c r="AA6" s="662"/>
      <c r="AB6" s="662"/>
      <c r="AC6" s="662"/>
      <c r="AD6" s="663">
        <v>72818</v>
      </c>
      <c r="AE6" s="663"/>
      <c r="AF6" s="663"/>
      <c r="AG6" s="663"/>
      <c r="AH6" s="663"/>
      <c r="AI6" s="663"/>
      <c r="AJ6" s="663"/>
      <c r="AK6" s="663"/>
      <c r="AL6" s="664">
        <v>2.1</v>
      </c>
      <c r="AM6" s="665"/>
      <c r="AN6" s="665"/>
      <c r="AO6" s="666"/>
      <c r="AP6" s="656" t="s">
        <v>226</v>
      </c>
      <c r="AQ6" s="657"/>
      <c r="AR6" s="657"/>
      <c r="AS6" s="657"/>
      <c r="AT6" s="657"/>
      <c r="AU6" s="657"/>
      <c r="AV6" s="657"/>
      <c r="AW6" s="657"/>
      <c r="AX6" s="657"/>
      <c r="AY6" s="657"/>
      <c r="AZ6" s="657"/>
      <c r="BA6" s="657"/>
      <c r="BB6" s="657"/>
      <c r="BC6" s="657"/>
      <c r="BD6" s="657"/>
      <c r="BE6" s="657"/>
      <c r="BF6" s="658"/>
      <c r="BG6" s="659">
        <v>937099</v>
      </c>
      <c r="BH6" s="660"/>
      <c r="BI6" s="660"/>
      <c r="BJ6" s="660"/>
      <c r="BK6" s="660"/>
      <c r="BL6" s="660"/>
      <c r="BM6" s="660"/>
      <c r="BN6" s="661"/>
      <c r="BO6" s="662">
        <v>100</v>
      </c>
      <c r="BP6" s="662"/>
      <c r="BQ6" s="662"/>
      <c r="BR6" s="662"/>
      <c r="BS6" s="663" t="s">
        <v>221</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83463</v>
      </c>
      <c r="CS6" s="660"/>
      <c r="CT6" s="660"/>
      <c r="CU6" s="660"/>
      <c r="CV6" s="660"/>
      <c r="CW6" s="660"/>
      <c r="CX6" s="660"/>
      <c r="CY6" s="661"/>
      <c r="CZ6" s="653">
        <v>1</v>
      </c>
      <c r="DA6" s="654"/>
      <c r="DB6" s="654"/>
      <c r="DC6" s="673"/>
      <c r="DD6" s="668" t="s">
        <v>123</v>
      </c>
      <c r="DE6" s="660"/>
      <c r="DF6" s="660"/>
      <c r="DG6" s="660"/>
      <c r="DH6" s="660"/>
      <c r="DI6" s="660"/>
      <c r="DJ6" s="660"/>
      <c r="DK6" s="660"/>
      <c r="DL6" s="660"/>
      <c r="DM6" s="660"/>
      <c r="DN6" s="660"/>
      <c r="DO6" s="660"/>
      <c r="DP6" s="661"/>
      <c r="DQ6" s="668">
        <v>83463</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1554</v>
      </c>
      <c r="S7" s="660"/>
      <c r="T7" s="660"/>
      <c r="U7" s="660"/>
      <c r="V7" s="660"/>
      <c r="W7" s="660"/>
      <c r="X7" s="660"/>
      <c r="Y7" s="661"/>
      <c r="Z7" s="662">
        <v>0</v>
      </c>
      <c r="AA7" s="662"/>
      <c r="AB7" s="662"/>
      <c r="AC7" s="662"/>
      <c r="AD7" s="663">
        <v>1554</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391980</v>
      </c>
      <c r="BH7" s="660"/>
      <c r="BI7" s="660"/>
      <c r="BJ7" s="660"/>
      <c r="BK7" s="660"/>
      <c r="BL7" s="660"/>
      <c r="BM7" s="660"/>
      <c r="BN7" s="661"/>
      <c r="BO7" s="662">
        <v>41.8</v>
      </c>
      <c r="BP7" s="662"/>
      <c r="BQ7" s="662"/>
      <c r="BR7" s="662"/>
      <c r="BS7" s="663" t="s">
        <v>221</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1193281</v>
      </c>
      <c r="CS7" s="660"/>
      <c r="CT7" s="660"/>
      <c r="CU7" s="660"/>
      <c r="CV7" s="660"/>
      <c r="CW7" s="660"/>
      <c r="CX7" s="660"/>
      <c r="CY7" s="661"/>
      <c r="CZ7" s="662">
        <v>15</v>
      </c>
      <c r="DA7" s="662"/>
      <c r="DB7" s="662"/>
      <c r="DC7" s="662"/>
      <c r="DD7" s="668">
        <v>15767</v>
      </c>
      <c r="DE7" s="660"/>
      <c r="DF7" s="660"/>
      <c r="DG7" s="660"/>
      <c r="DH7" s="660"/>
      <c r="DI7" s="660"/>
      <c r="DJ7" s="660"/>
      <c r="DK7" s="660"/>
      <c r="DL7" s="660"/>
      <c r="DM7" s="660"/>
      <c r="DN7" s="660"/>
      <c r="DO7" s="660"/>
      <c r="DP7" s="661"/>
      <c r="DQ7" s="668">
        <v>1015636</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6385</v>
      </c>
      <c r="S8" s="660"/>
      <c r="T8" s="660"/>
      <c r="U8" s="660"/>
      <c r="V8" s="660"/>
      <c r="W8" s="660"/>
      <c r="X8" s="660"/>
      <c r="Y8" s="661"/>
      <c r="Z8" s="662">
        <v>0.1</v>
      </c>
      <c r="AA8" s="662"/>
      <c r="AB8" s="662"/>
      <c r="AC8" s="662"/>
      <c r="AD8" s="663">
        <v>6385</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12485</v>
      </c>
      <c r="BH8" s="660"/>
      <c r="BI8" s="660"/>
      <c r="BJ8" s="660"/>
      <c r="BK8" s="660"/>
      <c r="BL8" s="660"/>
      <c r="BM8" s="660"/>
      <c r="BN8" s="661"/>
      <c r="BO8" s="662">
        <v>1.3</v>
      </c>
      <c r="BP8" s="662"/>
      <c r="BQ8" s="662"/>
      <c r="BR8" s="662"/>
      <c r="BS8" s="668" t="s">
        <v>233</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1374776</v>
      </c>
      <c r="CS8" s="660"/>
      <c r="CT8" s="660"/>
      <c r="CU8" s="660"/>
      <c r="CV8" s="660"/>
      <c r="CW8" s="660"/>
      <c r="CX8" s="660"/>
      <c r="CY8" s="661"/>
      <c r="CZ8" s="662">
        <v>17.2</v>
      </c>
      <c r="DA8" s="662"/>
      <c r="DB8" s="662"/>
      <c r="DC8" s="662"/>
      <c r="DD8" s="668">
        <v>1647</v>
      </c>
      <c r="DE8" s="660"/>
      <c r="DF8" s="660"/>
      <c r="DG8" s="660"/>
      <c r="DH8" s="660"/>
      <c r="DI8" s="660"/>
      <c r="DJ8" s="660"/>
      <c r="DK8" s="660"/>
      <c r="DL8" s="660"/>
      <c r="DM8" s="660"/>
      <c r="DN8" s="660"/>
      <c r="DO8" s="660"/>
      <c r="DP8" s="661"/>
      <c r="DQ8" s="668">
        <v>574904</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6357</v>
      </c>
      <c r="S9" s="660"/>
      <c r="T9" s="660"/>
      <c r="U9" s="660"/>
      <c r="V9" s="660"/>
      <c r="W9" s="660"/>
      <c r="X9" s="660"/>
      <c r="Y9" s="661"/>
      <c r="Z9" s="662">
        <v>0.1</v>
      </c>
      <c r="AA9" s="662"/>
      <c r="AB9" s="662"/>
      <c r="AC9" s="662"/>
      <c r="AD9" s="663">
        <v>6357</v>
      </c>
      <c r="AE9" s="663"/>
      <c r="AF9" s="663"/>
      <c r="AG9" s="663"/>
      <c r="AH9" s="663"/>
      <c r="AI9" s="663"/>
      <c r="AJ9" s="663"/>
      <c r="AK9" s="663"/>
      <c r="AL9" s="664">
        <v>0.2</v>
      </c>
      <c r="AM9" s="665"/>
      <c r="AN9" s="665"/>
      <c r="AO9" s="666"/>
      <c r="AP9" s="656" t="s">
        <v>236</v>
      </c>
      <c r="AQ9" s="657"/>
      <c r="AR9" s="657"/>
      <c r="AS9" s="657"/>
      <c r="AT9" s="657"/>
      <c r="AU9" s="657"/>
      <c r="AV9" s="657"/>
      <c r="AW9" s="657"/>
      <c r="AX9" s="657"/>
      <c r="AY9" s="657"/>
      <c r="AZ9" s="657"/>
      <c r="BA9" s="657"/>
      <c r="BB9" s="657"/>
      <c r="BC9" s="657"/>
      <c r="BD9" s="657"/>
      <c r="BE9" s="657"/>
      <c r="BF9" s="658"/>
      <c r="BG9" s="659">
        <v>333306</v>
      </c>
      <c r="BH9" s="660"/>
      <c r="BI9" s="660"/>
      <c r="BJ9" s="660"/>
      <c r="BK9" s="660"/>
      <c r="BL9" s="660"/>
      <c r="BM9" s="660"/>
      <c r="BN9" s="661"/>
      <c r="BO9" s="662">
        <v>35.6</v>
      </c>
      <c r="BP9" s="662"/>
      <c r="BQ9" s="662"/>
      <c r="BR9" s="662"/>
      <c r="BS9" s="668" t="s">
        <v>123</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1116183</v>
      </c>
      <c r="CS9" s="660"/>
      <c r="CT9" s="660"/>
      <c r="CU9" s="660"/>
      <c r="CV9" s="660"/>
      <c r="CW9" s="660"/>
      <c r="CX9" s="660"/>
      <c r="CY9" s="661"/>
      <c r="CZ9" s="662">
        <v>14</v>
      </c>
      <c r="DA9" s="662"/>
      <c r="DB9" s="662"/>
      <c r="DC9" s="662"/>
      <c r="DD9" s="668">
        <v>100043</v>
      </c>
      <c r="DE9" s="660"/>
      <c r="DF9" s="660"/>
      <c r="DG9" s="660"/>
      <c r="DH9" s="660"/>
      <c r="DI9" s="660"/>
      <c r="DJ9" s="660"/>
      <c r="DK9" s="660"/>
      <c r="DL9" s="660"/>
      <c r="DM9" s="660"/>
      <c r="DN9" s="660"/>
      <c r="DO9" s="660"/>
      <c r="DP9" s="661"/>
      <c r="DQ9" s="668">
        <v>526778</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221</v>
      </c>
      <c r="AA10" s="662"/>
      <c r="AB10" s="662"/>
      <c r="AC10" s="662"/>
      <c r="AD10" s="663" t="s">
        <v>123</v>
      </c>
      <c r="AE10" s="663"/>
      <c r="AF10" s="663"/>
      <c r="AG10" s="663"/>
      <c r="AH10" s="663"/>
      <c r="AI10" s="663"/>
      <c r="AJ10" s="663"/>
      <c r="AK10" s="663"/>
      <c r="AL10" s="664" t="s">
        <v>123</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21633</v>
      </c>
      <c r="BH10" s="660"/>
      <c r="BI10" s="660"/>
      <c r="BJ10" s="660"/>
      <c r="BK10" s="660"/>
      <c r="BL10" s="660"/>
      <c r="BM10" s="660"/>
      <c r="BN10" s="661"/>
      <c r="BO10" s="662">
        <v>2.2999999999999998</v>
      </c>
      <c r="BP10" s="662"/>
      <c r="BQ10" s="662"/>
      <c r="BR10" s="662"/>
      <c r="BS10" s="668" t="s">
        <v>123</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123522</v>
      </c>
      <c r="CS10" s="660"/>
      <c r="CT10" s="660"/>
      <c r="CU10" s="660"/>
      <c r="CV10" s="660"/>
      <c r="CW10" s="660"/>
      <c r="CX10" s="660"/>
      <c r="CY10" s="661"/>
      <c r="CZ10" s="662">
        <v>1.5</v>
      </c>
      <c r="DA10" s="662"/>
      <c r="DB10" s="662"/>
      <c r="DC10" s="662"/>
      <c r="DD10" s="668" t="s">
        <v>123</v>
      </c>
      <c r="DE10" s="660"/>
      <c r="DF10" s="660"/>
      <c r="DG10" s="660"/>
      <c r="DH10" s="660"/>
      <c r="DI10" s="660"/>
      <c r="DJ10" s="660"/>
      <c r="DK10" s="660"/>
      <c r="DL10" s="660"/>
      <c r="DM10" s="660"/>
      <c r="DN10" s="660"/>
      <c r="DO10" s="660"/>
      <c r="DP10" s="661"/>
      <c r="DQ10" s="668">
        <v>58281</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123</v>
      </c>
      <c r="AE11" s="663"/>
      <c r="AF11" s="663"/>
      <c r="AG11" s="663"/>
      <c r="AH11" s="663"/>
      <c r="AI11" s="663"/>
      <c r="AJ11" s="663"/>
      <c r="AK11" s="663"/>
      <c r="AL11" s="664" t="s">
        <v>123</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24556</v>
      </c>
      <c r="BH11" s="660"/>
      <c r="BI11" s="660"/>
      <c r="BJ11" s="660"/>
      <c r="BK11" s="660"/>
      <c r="BL11" s="660"/>
      <c r="BM11" s="660"/>
      <c r="BN11" s="661"/>
      <c r="BO11" s="662">
        <v>2.6</v>
      </c>
      <c r="BP11" s="662"/>
      <c r="BQ11" s="662"/>
      <c r="BR11" s="662"/>
      <c r="BS11" s="668" t="s">
        <v>123</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896403</v>
      </c>
      <c r="CS11" s="660"/>
      <c r="CT11" s="660"/>
      <c r="CU11" s="660"/>
      <c r="CV11" s="660"/>
      <c r="CW11" s="660"/>
      <c r="CX11" s="660"/>
      <c r="CY11" s="661"/>
      <c r="CZ11" s="662">
        <v>11.2</v>
      </c>
      <c r="DA11" s="662"/>
      <c r="DB11" s="662"/>
      <c r="DC11" s="662"/>
      <c r="DD11" s="668">
        <v>693669</v>
      </c>
      <c r="DE11" s="660"/>
      <c r="DF11" s="660"/>
      <c r="DG11" s="660"/>
      <c r="DH11" s="660"/>
      <c r="DI11" s="660"/>
      <c r="DJ11" s="660"/>
      <c r="DK11" s="660"/>
      <c r="DL11" s="660"/>
      <c r="DM11" s="660"/>
      <c r="DN11" s="660"/>
      <c r="DO11" s="660"/>
      <c r="DP11" s="661"/>
      <c r="DQ11" s="668">
        <v>185167</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163334</v>
      </c>
      <c r="S12" s="660"/>
      <c r="T12" s="660"/>
      <c r="U12" s="660"/>
      <c r="V12" s="660"/>
      <c r="W12" s="660"/>
      <c r="X12" s="660"/>
      <c r="Y12" s="661"/>
      <c r="Z12" s="662">
        <v>2</v>
      </c>
      <c r="AA12" s="662"/>
      <c r="AB12" s="662"/>
      <c r="AC12" s="662"/>
      <c r="AD12" s="663">
        <v>163334</v>
      </c>
      <c r="AE12" s="663"/>
      <c r="AF12" s="663"/>
      <c r="AG12" s="663"/>
      <c r="AH12" s="663"/>
      <c r="AI12" s="663"/>
      <c r="AJ12" s="663"/>
      <c r="AK12" s="663"/>
      <c r="AL12" s="664">
        <v>4.8</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424566</v>
      </c>
      <c r="BH12" s="660"/>
      <c r="BI12" s="660"/>
      <c r="BJ12" s="660"/>
      <c r="BK12" s="660"/>
      <c r="BL12" s="660"/>
      <c r="BM12" s="660"/>
      <c r="BN12" s="661"/>
      <c r="BO12" s="662">
        <v>45.3</v>
      </c>
      <c r="BP12" s="662"/>
      <c r="BQ12" s="662"/>
      <c r="BR12" s="662"/>
      <c r="BS12" s="668" t="s">
        <v>123</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238397</v>
      </c>
      <c r="CS12" s="660"/>
      <c r="CT12" s="660"/>
      <c r="CU12" s="660"/>
      <c r="CV12" s="660"/>
      <c r="CW12" s="660"/>
      <c r="CX12" s="660"/>
      <c r="CY12" s="661"/>
      <c r="CZ12" s="662">
        <v>3</v>
      </c>
      <c r="DA12" s="662"/>
      <c r="DB12" s="662"/>
      <c r="DC12" s="662"/>
      <c r="DD12" s="668">
        <v>46305</v>
      </c>
      <c r="DE12" s="660"/>
      <c r="DF12" s="660"/>
      <c r="DG12" s="660"/>
      <c r="DH12" s="660"/>
      <c r="DI12" s="660"/>
      <c r="DJ12" s="660"/>
      <c r="DK12" s="660"/>
      <c r="DL12" s="660"/>
      <c r="DM12" s="660"/>
      <c r="DN12" s="660"/>
      <c r="DO12" s="660"/>
      <c r="DP12" s="661"/>
      <c r="DQ12" s="668">
        <v>113915</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t="s">
        <v>221</v>
      </c>
      <c r="S13" s="660"/>
      <c r="T13" s="660"/>
      <c r="U13" s="660"/>
      <c r="V13" s="660"/>
      <c r="W13" s="660"/>
      <c r="X13" s="660"/>
      <c r="Y13" s="661"/>
      <c r="Z13" s="662" t="s">
        <v>123</v>
      </c>
      <c r="AA13" s="662"/>
      <c r="AB13" s="662"/>
      <c r="AC13" s="662"/>
      <c r="AD13" s="663" t="s">
        <v>123</v>
      </c>
      <c r="AE13" s="663"/>
      <c r="AF13" s="663"/>
      <c r="AG13" s="663"/>
      <c r="AH13" s="663"/>
      <c r="AI13" s="663"/>
      <c r="AJ13" s="663"/>
      <c r="AK13" s="663"/>
      <c r="AL13" s="664" t="s">
        <v>221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360984</v>
      </c>
      <c r="BH13" s="660"/>
      <c r="BI13" s="660"/>
      <c r="BJ13" s="660"/>
      <c r="BK13" s="660"/>
      <c r="BL13" s="660"/>
      <c r="BM13" s="660"/>
      <c r="BN13" s="661"/>
      <c r="BO13" s="662">
        <v>38.5</v>
      </c>
      <c r="BP13" s="662"/>
      <c r="BQ13" s="662"/>
      <c r="BR13" s="662"/>
      <c r="BS13" s="668" t="s">
        <v>123</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843298</v>
      </c>
      <c r="CS13" s="660"/>
      <c r="CT13" s="660"/>
      <c r="CU13" s="660"/>
      <c r="CV13" s="660"/>
      <c r="CW13" s="660"/>
      <c r="CX13" s="660"/>
      <c r="CY13" s="661"/>
      <c r="CZ13" s="662">
        <v>10.6</v>
      </c>
      <c r="DA13" s="662"/>
      <c r="DB13" s="662"/>
      <c r="DC13" s="662"/>
      <c r="DD13" s="668">
        <v>687864</v>
      </c>
      <c r="DE13" s="660"/>
      <c r="DF13" s="660"/>
      <c r="DG13" s="660"/>
      <c r="DH13" s="660"/>
      <c r="DI13" s="660"/>
      <c r="DJ13" s="660"/>
      <c r="DK13" s="660"/>
      <c r="DL13" s="660"/>
      <c r="DM13" s="660"/>
      <c r="DN13" s="660"/>
      <c r="DO13" s="660"/>
      <c r="DP13" s="661"/>
      <c r="DQ13" s="668">
        <v>191042</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221</v>
      </c>
      <c r="AA14" s="662"/>
      <c r="AB14" s="662"/>
      <c r="AC14" s="662"/>
      <c r="AD14" s="663" t="s">
        <v>221</v>
      </c>
      <c r="AE14" s="663"/>
      <c r="AF14" s="663"/>
      <c r="AG14" s="663"/>
      <c r="AH14" s="663"/>
      <c r="AI14" s="663"/>
      <c r="AJ14" s="663"/>
      <c r="AK14" s="663"/>
      <c r="AL14" s="664" t="s">
        <v>123</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37804</v>
      </c>
      <c r="BH14" s="660"/>
      <c r="BI14" s="660"/>
      <c r="BJ14" s="660"/>
      <c r="BK14" s="660"/>
      <c r="BL14" s="660"/>
      <c r="BM14" s="660"/>
      <c r="BN14" s="661"/>
      <c r="BO14" s="662">
        <v>4</v>
      </c>
      <c r="BP14" s="662"/>
      <c r="BQ14" s="662"/>
      <c r="BR14" s="662"/>
      <c r="BS14" s="668" t="s">
        <v>221</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321889</v>
      </c>
      <c r="CS14" s="660"/>
      <c r="CT14" s="660"/>
      <c r="CU14" s="660"/>
      <c r="CV14" s="660"/>
      <c r="CW14" s="660"/>
      <c r="CX14" s="660"/>
      <c r="CY14" s="661"/>
      <c r="CZ14" s="662">
        <v>4</v>
      </c>
      <c r="DA14" s="662"/>
      <c r="DB14" s="662"/>
      <c r="DC14" s="662"/>
      <c r="DD14" s="668">
        <v>41059</v>
      </c>
      <c r="DE14" s="660"/>
      <c r="DF14" s="660"/>
      <c r="DG14" s="660"/>
      <c r="DH14" s="660"/>
      <c r="DI14" s="660"/>
      <c r="DJ14" s="660"/>
      <c r="DK14" s="660"/>
      <c r="DL14" s="660"/>
      <c r="DM14" s="660"/>
      <c r="DN14" s="660"/>
      <c r="DO14" s="660"/>
      <c r="DP14" s="661"/>
      <c r="DQ14" s="668">
        <v>126832</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34585</v>
      </c>
      <c r="S15" s="660"/>
      <c r="T15" s="660"/>
      <c r="U15" s="660"/>
      <c r="V15" s="660"/>
      <c r="W15" s="660"/>
      <c r="X15" s="660"/>
      <c r="Y15" s="661"/>
      <c r="Z15" s="662">
        <v>0.4</v>
      </c>
      <c r="AA15" s="662"/>
      <c r="AB15" s="662"/>
      <c r="AC15" s="662"/>
      <c r="AD15" s="663">
        <v>34585</v>
      </c>
      <c r="AE15" s="663"/>
      <c r="AF15" s="663"/>
      <c r="AG15" s="663"/>
      <c r="AH15" s="663"/>
      <c r="AI15" s="663"/>
      <c r="AJ15" s="663"/>
      <c r="AK15" s="663"/>
      <c r="AL15" s="664">
        <v>1</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82749</v>
      </c>
      <c r="BH15" s="660"/>
      <c r="BI15" s="660"/>
      <c r="BJ15" s="660"/>
      <c r="BK15" s="660"/>
      <c r="BL15" s="660"/>
      <c r="BM15" s="660"/>
      <c r="BN15" s="661"/>
      <c r="BO15" s="662">
        <v>8.8000000000000007</v>
      </c>
      <c r="BP15" s="662"/>
      <c r="BQ15" s="662"/>
      <c r="BR15" s="662"/>
      <c r="BS15" s="668" t="s">
        <v>221</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944961</v>
      </c>
      <c r="CS15" s="660"/>
      <c r="CT15" s="660"/>
      <c r="CU15" s="660"/>
      <c r="CV15" s="660"/>
      <c r="CW15" s="660"/>
      <c r="CX15" s="660"/>
      <c r="CY15" s="661"/>
      <c r="CZ15" s="662">
        <v>11.9</v>
      </c>
      <c r="DA15" s="662"/>
      <c r="DB15" s="662"/>
      <c r="DC15" s="662"/>
      <c r="DD15" s="668">
        <v>504255</v>
      </c>
      <c r="DE15" s="660"/>
      <c r="DF15" s="660"/>
      <c r="DG15" s="660"/>
      <c r="DH15" s="660"/>
      <c r="DI15" s="660"/>
      <c r="DJ15" s="660"/>
      <c r="DK15" s="660"/>
      <c r="DL15" s="660"/>
      <c r="DM15" s="660"/>
      <c r="DN15" s="660"/>
      <c r="DO15" s="660"/>
      <c r="DP15" s="661"/>
      <c r="DQ15" s="668">
        <v>340348</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123</v>
      </c>
      <c r="AA16" s="662"/>
      <c r="AB16" s="662"/>
      <c r="AC16" s="662"/>
      <c r="AD16" s="663" t="s">
        <v>221</v>
      </c>
      <c r="AE16" s="663"/>
      <c r="AF16" s="663"/>
      <c r="AG16" s="663"/>
      <c r="AH16" s="663"/>
      <c r="AI16" s="663"/>
      <c r="AJ16" s="663"/>
      <c r="AK16" s="663"/>
      <c r="AL16" s="664" t="s">
        <v>221</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123</v>
      </c>
      <c r="BP16" s="662"/>
      <c r="BQ16" s="662"/>
      <c r="BR16" s="662"/>
      <c r="BS16" s="668" t="s">
        <v>221</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39123</v>
      </c>
      <c r="CS16" s="660"/>
      <c r="CT16" s="660"/>
      <c r="CU16" s="660"/>
      <c r="CV16" s="660"/>
      <c r="CW16" s="660"/>
      <c r="CX16" s="660"/>
      <c r="CY16" s="661"/>
      <c r="CZ16" s="662">
        <v>0.5</v>
      </c>
      <c r="DA16" s="662"/>
      <c r="DB16" s="662"/>
      <c r="DC16" s="662"/>
      <c r="DD16" s="668" t="s">
        <v>123</v>
      </c>
      <c r="DE16" s="660"/>
      <c r="DF16" s="660"/>
      <c r="DG16" s="660"/>
      <c r="DH16" s="660"/>
      <c r="DI16" s="660"/>
      <c r="DJ16" s="660"/>
      <c r="DK16" s="660"/>
      <c r="DL16" s="660"/>
      <c r="DM16" s="660"/>
      <c r="DN16" s="660"/>
      <c r="DO16" s="660"/>
      <c r="DP16" s="661"/>
      <c r="DQ16" s="668">
        <v>39123</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857</v>
      </c>
      <c r="S17" s="660"/>
      <c r="T17" s="660"/>
      <c r="U17" s="660"/>
      <c r="V17" s="660"/>
      <c r="W17" s="660"/>
      <c r="X17" s="660"/>
      <c r="Y17" s="661"/>
      <c r="Z17" s="662">
        <v>0</v>
      </c>
      <c r="AA17" s="662"/>
      <c r="AB17" s="662"/>
      <c r="AC17" s="662"/>
      <c r="AD17" s="663">
        <v>857</v>
      </c>
      <c r="AE17" s="663"/>
      <c r="AF17" s="663"/>
      <c r="AG17" s="663"/>
      <c r="AH17" s="663"/>
      <c r="AI17" s="663"/>
      <c r="AJ17" s="663"/>
      <c r="AK17" s="663"/>
      <c r="AL17" s="664">
        <v>0</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221</v>
      </c>
      <c r="BH17" s="660"/>
      <c r="BI17" s="660"/>
      <c r="BJ17" s="660"/>
      <c r="BK17" s="660"/>
      <c r="BL17" s="660"/>
      <c r="BM17" s="660"/>
      <c r="BN17" s="661"/>
      <c r="BO17" s="662" t="s">
        <v>233</v>
      </c>
      <c r="BP17" s="662"/>
      <c r="BQ17" s="662"/>
      <c r="BR17" s="662"/>
      <c r="BS17" s="668" t="s">
        <v>123</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743857</v>
      </c>
      <c r="CS17" s="660"/>
      <c r="CT17" s="660"/>
      <c r="CU17" s="660"/>
      <c r="CV17" s="660"/>
      <c r="CW17" s="660"/>
      <c r="CX17" s="660"/>
      <c r="CY17" s="661"/>
      <c r="CZ17" s="662">
        <v>9.3000000000000007</v>
      </c>
      <c r="DA17" s="662"/>
      <c r="DB17" s="662"/>
      <c r="DC17" s="662"/>
      <c r="DD17" s="668" t="s">
        <v>123</v>
      </c>
      <c r="DE17" s="660"/>
      <c r="DF17" s="660"/>
      <c r="DG17" s="660"/>
      <c r="DH17" s="660"/>
      <c r="DI17" s="660"/>
      <c r="DJ17" s="660"/>
      <c r="DK17" s="660"/>
      <c r="DL17" s="660"/>
      <c r="DM17" s="660"/>
      <c r="DN17" s="660"/>
      <c r="DO17" s="660"/>
      <c r="DP17" s="661"/>
      <c r="DQ17" s="668">
        <v>642425</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2568105</v>
      </c>
      <c r="S18" s="660"/>
      <c r="T18" s="660"/>
      <c r="U18" s="660"/>
      <c r="V18" s="660"/>
      <c r="W18" s="660"/>
      <c r="X18" s="660"/>
      <c r="Y18" s="661"/>
      <c r="Z18" s="662">
        <v>31.6</v>
      </c>
      <c r="AA18" s="662"/>
      <c r="AB18" s="662"/>
      <c r="AC18" s="662"/>
      <c r="AD18" s="663">
        <v>2205474</v>
      </c>
      <c r="AE18" s="663"/>
      <c r="AF18" s="663"/>
      <c r="AG18" s="663"/>
      <c r="AH18" s="663"/>
      <c r="AI18" s="663"/>
      <c r="AJ18" s="663"/>
      <c r="AK18" s="663"/>
      <c r="AL18" s="664">
        <v>64.2</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221</v>
      </c>
      <c r="BP18" s="662"/>
      <c r="BQ18" s="662"/>
      <c r="BR18" s="662"/>
      <c r="BS18" s="668" t="s">
        <v>123</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v>55000</v>
      </c>
      <c r="CS18" s="660"/>
      <c r="CT18" s="660"/>
      <c r="CU18" s="660"/>
      <c r="CV18" s="660"/>
      <c r="CW18" s="660"/>
      <c r="CX18" s="660"/>
      <c r="CY18" s="661"/>
      <c r="CZ18" s="662">
        <v>0.7</v>
      </c>
      <c r="DA18" s="662"/>
      <c r="DB18" s="662"/>
      <c r="DC18" s="662"/>
      <c r="DD18" s="668" t="s">
        <v>221</v>
      </c>
      <c r="DE18" s="660"/>
      <c r="DF18" s="660"/>
      <c r="DG18" s="660"/>
      <c r="DH18" s="660"/>
      <c r="DI18" s="660"/>
      <c r="DJ18" s="660"/>
      <c r="DK18" s="660"/>
      <c r="DL18" s="660"/>
      <c r="DM18" s="660"/>
      <c r="DN18" s="660"/>
      <c r="DO18" s="660"/>
      <c r="DP18" s="661"/>
      <c r="DQ18" s="668">
        <v>55000</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2205474</v>
      </c>
      <c r="S19" s="660"/>
      <c r="T19" s="660"/>
      <c r="U19" s="660"/>
      <c r="V19" s="660"/>
      <c r="W19" s="660"/>
      <c r="X19" s="660"/>
      <c r="Y19" s="661"/>
      <c r="Z19" s="662">
        <v>27.2</v>
      </c>
      <c r="AA19" s="662"/>
      <c r="AB19" s="662"/>
      <c r="AC19" s="662"/>
      <c r="AD19" s="663">
        <v>2205474</v>
      </c>
      <c r="AE19" s="663"/>
      <c r="AF19" s="663"/>
      <c r="AG19" s="663"/>
      <c r="AH19" s="663"/>
      <c r="AI19" s="663"/>
      <c r="AJ19" s="663"/>
      <c r="AK19" s="663"/>
      <c r="AL19" s="664">
        <v>64.2</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233</v>
      </c>
      <c r="BH19" s="660"/>
      <c r="BI19" s="660"/>
      <c r="BJ19" s="660"/>
      <c r="BK19" s="660"/>
      <c r="BL19" s="660"/>
      <c r="BM19" s="660"/>
      <c r="BN19" s="661"/>
      <c r="BO19" s="662" t="s">
        <v>123</v>
      </c>
      <c r="BP19" s="662"/>
      <c r="BQ19" s="662"/>
      <c r="BR19" s="662"/>
      <c r="BS19" s="668" t="s">
        <v>123</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123</v>
      </c>
      <c r="DA19" s="662"/>
      <c r="DB19" s="662"/>
      <c r="DC19" s="662"/>
      <c r="DD19" s="668" t="s">
        <v>221</v>
      </c>
      <c r="DE19" s="660"/>
      <c r="DF19" s="660"/>
      <c r="DG19" s="660"/>
      <c r="DH19" s="660"/>
      <c r="DI19" s="660"/>
      <c r="DJ19" s="660"/>
      <c r="DK19" s="660"/>
      <c r="DL19" s="660"/>
      <c r="DM19" s="660"/>
      <c r="DN19" s="660"/>
      <c r="DO19" s="660"/>
      <c r="DP19" s="661"/>
      <c r="DQ19" s="668" t="s">
        <v>221</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362608</v>
      </c>
      <c r="S20" s="660"/>
      <c r="T20" s="660"/>
      <c r="U20" s="660"/>
      <c r="V20" s="660"/>
      <c r="W20" s="660"/>
      <c r="X20" s="660"/>
      <c r="Y20" s="661"/>
      <c r="Z20" s="662">
        <v>4.5</v>
      </c>
      <c r="AA20" s="662"/>
      <c r="AB20" s="662"/>
      <c r="AC20" s="662"/>
      <c r="AD20" s="663" t="s">
        <v>221</v>
      </c>
      <c r="AE20" s="663"/>
      <c r="AF20" s="663"/>
      <c r="AG20" s="663"/>
      <c r="AH20" s="663"/>
      <c r="AI20" s="663"/>
      <c r="AJ20" s="663"/>
      <c r="AK20" s="663"/>
      <c r="AL20" s="664" t="s">
        <v>123</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221</v>
      </c>
      <c r="BH20" s="660"/>
      <c r="BI20" s="660"/>
      <c r="BJ20" s="660"/>
      <c r="BK20" s="660"/>
      <c r="BL20" s="660"/>
      <c r="BM20" s="660"/>
      <c r="BN20" s="661"/>
      <c r="BO20" s="662" t="s">
        <v>221</v>
      </c>
      <c r="BP20" s="662"/>
      <c r="BQ20" s="662"/>
      <c r="BR20" s="662"/>
      <c r="BS20" s="668" t="s">
        <v>221</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7974153</v>
      </c>
      <c r="CS20" s="660"/>
      <c r="CT20" s="660"/>
      <c r="CU20" s="660"/>
      <c r="CV20" s="660"/>
      <c r="CW20" s="660"/>
      <c r="CX20" s="660"/>
      <c r="CY20" s="661"/>
      <c r="CZ20" s="662">
        <v>100</v>
      </c>
      <c r="DA20" s="662"/>
      <c r="DB20" s="662"/>
      <c r="DC20" s="662"/>
      <c r="DD20" s="668">
        <v>2090609</v>
      </c>
      <c r="DE20" s="660"/>
      <c r="DF20" s="660"/>
      <c r="DG20" s="660"/>
      <c r="DH20" s="660"/>
      <c r="DI20" s="660"/>
      <c r="DJ20" s="660"/>
      <c r="DK20" s="660"/>
      <c r="DL20" s="660"/>
      <c r="DM20" s="660"/>
      <c r="DN20" s="660"/>
      <c r="DO20" s="660"/>
      <c r="DP20" s="661"/>
      <c r="DQ20" s="668">
        <v>3952914</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v>23</v>
      </c>
      <c r="S21" s="660"/>
      <c r="T21" s="660"/>
      <c r="U21" s="660"/>
      <c r="V21" s="660"/>
      <c r="W21" s="660"/>
      <c r="X21" s="660"/>
      <c r="Y21" s="661"/>
      <c r="Z21" s="662">
        <v>0</v>
      </c>
      <c r="AA21" s="662"/>
      <c r="AB21" s="662"/>
      <c r="AC21" s="662"/>
      <c r="AD21" s="663" t="s">
        <v>221</v>
      </c>
      <c r="AE21" s="663"/>
      <c r="AF21" s="663"/>
      <c r="AG21" s="663"/>
      <c r="AH21" s="663"/>
      <c r="AI21" s="663"/>
      <c r="AJ21" s="663"/>
      <c r="AK21" s="663"/>
      <c r="AL21" s="664" t="s">
        <v>221</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233</v>
      </c>
      <c r="BH21" s="660"/>
      <c r="BI21" s="660"/>
      <c r="BJ21" s="660"/>
      <c r="BK21" s="660"/>
      <c r="BL21" s="660"/>
      <c r="BM21" s="660"/>
      <c r="BN21" s="661"/>
      <c r="BO21" s="662" t="s">
        <v>123</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3791094</v>
      </c>
      <c r="S22" s="660"/>
      <c r="T22" s="660"/>
      <c r="U22" s="660"/>
      <c r="V22" s="660"/>
      <c r="W22" s="660"/>
      <c r="X22" s="660"/>
      <c r="Y22" s="661"/>
      <c r="Z22" s="662">
        <v>46.7</v>
      </c>
      <c r="AA22" s="662"/>
      <c r="AB22" s="662"/>
      <c r="AC22" s="662"/>
      <c r="AD22" s="663">
        <v>3428463</v>
      </c>
      <c r="AE22" s="663"/>
      <c r="AF22" s="663"/>
      <c r="AG22" s="663"/>
      <c r="AH22" s="663"/>
      <c r="AI22" s="663"/>
      <c r="AJ22" s="663"/>
      <c r="AK22" s="663"/>
      <c r="AL22" s="664">
        <v>99.9</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221</v>
      </c>
      <c r="BH22" s="660"/>
      <c r="BI22" s="660"/>
      <c r="BJ22" s="660"/>
      <c r="BK22" s="660"/>
      <c r="BL22" s="660"/>
      <c r="BM22" s="660"/>
      <c r="BN22" s="661"/>
      <c r="BO22" s="662" t="s">
        <v>123</v>
      </c>
      <c r="BP22" s="662"/>
      <c r="BQ22" s="662"/>
      <c r="BR22" s="662"/>
      <c r="BS22" s="668" t="s">
        <v>123</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3452</v>
      </c>
      <c r="S23" s="660"/>
      <c r="T23" s="660"/>
      <c r="U23" s="660"/>
      <c r="V23" s="660"/>
      <c r="W23" s="660"/>
      <c r="X23" s="660"/>
      <c r="Y23" s="661"/>
      <c r="Z23" s="662">
        <v>0</v>
      </c>
      <c r="AA23" s="662"/>
      <c r="AB23" s="662"/>
      <c r="AC23" s="662"/>
      <c r="AD23" s="663">
        <v>3452</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221</v>
      </c>
      <c r="BH23" s="660"/>
      <c r="BI23" s="660"/>
      <c r="BJ23" s="660"/>
      <c r="BK23" s="660"/>
      <c r="BL23" s="660"/>
      <c r="BM23" s="660"/>
      <c r="BN23" s="661"/>
      <c r="BO23" s="662" t="s">
        <v>123</v>
      </c>
      <c r="BP23" s="662"/>
      <c r="BQ23" s="662"/>
      <c r="BR23" s="662"/>
      <c r="BS23" s="668" t="s">
        <v>221</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3010</v>
      </c>
      <c r="S24" s="660"/>
      <c r="T24" s="660"/>
      <c r="U24" s="660"/>
      <c r="V24" s="660"/>
      <c r="W24" s="660"/>
      <c r="X24" s="660"/>
      <c r="Y24" s="661"/>
      <c r="Z24" s="662">
        <v>0</v>
      </c>
      <c r="AA24" s="662"/>
      <c r="AB24" s="662"/>
      <c r="AC24" s="662"/>
      <c r="AD24" s="663" t="s">
        <v>221</v>
      </c>
      <c r="AE24" s="663"/>
      <c r="AF24" s="663"/>
      <c r="AG24" s="663"/>
      <c r="AH24" s="663"/>
      <c r="AI24" s="663"/>
      <c r="AJ24" s="663"/>
      <c r="AK24" s="663"/>
      <c r="AL24" s="664" t="s">
        <v>123</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221</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2486754</v>
      </c>
      <c r="CS24" s="649"/>
      <c r="CT24" s="649"/>
      <c r="CU24" s="649"/>
      <c r="CV24" s="649"/>
      <c r="CW24" s="649"/>
      <c r="CX24" s="649"/>
      <c r="CY24" s="650"/>
      <c r="CZ24" s="653">
        <v>31.2</v>
      </c>
      <c r="DA24" s="654"/>
      <c r="DB24" s="654"/>
      <c r="DC24" s="673"/>
      <c r="DD24" s="692">
        <v>1784485</v>
      </c>
      <c r="DE24" s="649"/>
      <c r="DF24" s="649"/>
      <c r="DG24" s="649"/>
      <c r="DH24" s="649"/>
      <c r="DI24" s="649"/>
      <c r="DJ24" s="649"/>
      <c r="DK24" s="650"/>
      <c r="DL24" s="692">
        <v>1769797</v>
      </c>
      <c r="DM24" s="649"/>
      <c r="DN24" s="649"/>
      <c r="DO24" s="649"/>
      <c r="DP24" s="649"/>
      <c r="DQ24" s="649"/>
      <c r="DR24" s="649"/>
      <c r="DS24" s="649"/>
      <c r="DT24" s="649"/>
      <c r="DU24" s="649"/>
      <c r="DV24" s="650"/>
      <c r="DW24" s="653">
        <v>49.1</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215793</v>
      </c>
      <c r="S25" s="660"/>
      <c r="T25" s="660"/>
      <c r="U25" s="660"/>
      <c r="V25" s="660"/>
      <c r="W25" s="660"/>
      <c r="X25" s="660"/>
      <c r="Y25" s="661"/>
      <c r="Z25" s="662">
        <v>2.7</v>
      </c>
      <c r="AA25" s="662"/>
      <c r="AB25" s="662"/>
      <c r="AC25" s="662"/>
      <c r="AD25" s="663">
        <v>799</v>
      </c>
      <c r="AE25" s="663"/>
      <c r="AF25" s="663"/>
      <c r="AG25" s="663"/>
      <c r="AH25" s="663"/>
      <c r="AI25" s="663"/>
      <c r="AJ25" s="663"/>
      <c r="AK25" s="663"/>
      <c r="AL25" s="664">
        <v>0</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221</v>
      </c>
      <c r="BH25" s="660"/>
      <c r="BI25" s="660"/>
      <c r="BJ25" s="660"/>
      <c r="BK25" s="660"/>
      <c r="BL25" s="660"/>
      <c r="BM25" s="660"/>
      <c r="BN25" s="661"/>
      <c r="BO25" s="662" t="s">
        <v>221</v>
      </c>
      <c r="BP25" s="662"/>
      <c r="BQ25" s="662"/>
      <c r="BR25" s="662"/>
      <c r="BS25" s="668" t="s">
        <v>221</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1179086</v>
      </c>
      <c r="CS25" s="695"/>
      <c r="CT25" s="695"/>
      <c r="CU25" s="695"/>
      <c r="CV25" s="695"/>
      <c r="CW25" s="695"/>
      <c r="CX25" s="695"/>
      <c r="CY25" s="696"/>
      <c r="CZ25" s="664">
        <v>14.8</v>
      </c>
      <c r="DA25" s="693"/>
      <c r="DB25" s="693"/>
      <c r="DC25" s="697"/>
      <c r="DD25" s="668">
        <v>965025</v>
      </c>
      <c r="DE25" s="695"/>
      <c r="DF25" s="695"/>
      <c r="DG25" s="695"/>
      <c r="DH25" s="695"/>
      <c r="DI25" s="695"/>
      <c r="DJ25" s="695"/>
      <c r="DK25" s="696"/>
      <c r="DL25" s="668">
        <v>950337</v>
      </c>
      <c r="DM25" s="695"/>
      <c r="DN25" s="695"/>
      <c r="DO25" s="695"/>
      <c r="DP25" s="695"/>
      <c r="DQ25" s="695"/>
      <c r="DR25" s="695"/>
      <c r="DS25" s="695"/>
      <c r="DT25" s="695"/>
      <c r="DU25" s="695"/>
      <c r="DV25" s="696"/>
      <c r="DW25" s="664">
        <v>26.4</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17898</v>
      </c>
      <c r="S26" s="660"/>
      <c r="T26" s="660"/>
      <c r="U26" s="660"/>
      <c r="V26" s="660"/>
      <c r="W26" s="660"/>
      <c r="X26" s="660"/>
      <c r="Y26" s="661"/>
      <c r="Z26" s="662">
        <v>0.2</v>
      </c>
      <c r="AA26" s="662"/>
      <c r="AB26" s="662"/>
      <c r="AC26" s="662"/>
      <c r="AD26" s="663" t="s">
        <v>123</v>
      </c>
      <c r="AE26" s="663"/>
      <c r="AF26" s="663"/>
      <c r="AG26" s="663"/>
      <c r="AH26" s="663"/>
      <c r="AI26" s="663"/>
      <c r="AJ26" s="663"/>
      <c r="AK26" s="663"/>
      <c r="AL26" s="664" t="s">
        <v>221</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123</v>
      </c>
      <c r="BP26" s="662"/>
      <c r="BQ26" s="662"/>
      <c r="BR26" s="662"/>
      <c r="BS26" s="668" t="s">
        <v>221</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782130</v>
      </c>
      <c r="CS26" s="660"/>
      <c r="CT26" s="660"/>
      <c r="CU26" s="660"/>
      <c r="CV26" s="660"/>
      <c r="CW26" s="660"/>
      <c r="CX26" s="660"/>
      <c r="CY26" s="661"/>
      <c r="CZ26" s="664">
        <v>9.8000000000000007</v>
      </c>
      <c r="DA26" s="693"/>
      <c r="DB26" s="693"/>
      <c r="DC26" s="697"/>
      <c r="DD26" s="668">
        <v>569692</v>
      </c>
      <c r="DE26" s="660"/>
      <c r="DF26" s="660"/>
      <c r="DG26" s="660"/>
      <c r="DH26" s="660"/>
      <c r="DI26" s="660"/>
      <c r="DJ26" s="660"/>
      <c r="DK26" s="661"/>
      <c r="DL26" s="668" t="s">
        <v>221</v>
      </c>
      <c r="DM26" s="660"/>
      <c r="DN26" s="660"/>
      <c r="DO26" s="660"/>
      <c r="DP26" s="660"/>
      <c r="DQ26" s="660"/>
      <c r="DR26" s="660"/>
      <c r="DS26" s="660"/>
      <c r="DT26" s="660"/>
      <c r="DU26" s="660"/>
      <c r="DV26" s="661"/>
      <c r="DW26" s="664" t="s">
        <v>221</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373054</v>
      </c>
      <c r="S27" s="660"/>
      <c r="T27" s="660"/>
      <c r="U27" s="660"/>
      <c r="V27" s="660"/>
      <c r="W27" s="660"/>
      <c r="X27" s="660"/>
      <c r="Y27" s="661"/>
      <c r="Z27" s="662">
        <v>4.5999999999999996</v>
      </c>
      <c r="AA27" s="662"/>
      <c r="AB27" s="662"/>
      <c r="AC27" s="662"/>
      <c r="AD27" s="663" t="s">
        <v>123</v>
      </c>
      <c r="AE27" s="663"/>
      <c r="AF27" s="663"/>
      <c r="AG27" s="663"/>
      <c r="AH27" s="663"/>
      <c r="AI27" s="663"/>
      <c r="AJ27" s="663"/>
      <c r="AK27" s="663"/>
      <c r="AL27" s="664" t="s">
        <v>221</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937099</v>
      </c>
      <c r="BH27" s="660"/>
      <c r="BI27" s="660"/>
      <c r="BJ27" s="660"/>
      <c r="BK27" s="660"/>
      <c r="BL27" s="660"/>
      <c r="BM27" s="660"/>
      <c r="BN27" s="661"/>
      <c r="BO27" s="662">
        <v>100</v>
      </c>
      <c r="BP27" s="662"/>
      <c r="BQ27" s="662"/>
      <c r="BR27" s="662"/>
      <c r="BS27" s="668" t="s">
        <v>221</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563811</v>
      </c>
      <c r="CS27" s="695"/>
      <c r="CT27" s="695"/>
      <c r="CU27" s="695"/>
      <c r="CV27" s="695"/>
      <c r="CW27" s="695"/>
      <c r="CX27" s="695"/>
      <c r="CY27" s="696"/>
      <c r="CZ27" s="664">
        <v>7.1</v>
      </c>
      <c r="DA27" s="693"/>
      <c r="DB27" s="693"/>
      <c r="DC27" s="697"/>
      <c r="DD27" s="668">
        <v>177035</v>
      </c>
      <c r="DE27" s="695"/>
      <c r="DF27" s="695"/>
      <c r="DG27" s="695"/>
      <c r="DH27" s="695"/>
      <c r="DI27" s="695"/>
      <c r="DJ27" s="695"/>
      <c r="DK27" s="696"/>
      <c r="DL27" s="668">
        <v>177035</v>
      </c>
      <c r="DM27" s="695"/>
      <c r="DN27" s="695"/>
      <c r="DO27" s="695"/>
      <c r="DP27" s="695"/>
      <c r="DQ27" s="695"/>
      <c r="DR27" s="695"/>
      <c r="DS27" s="695"/>
      <c r="DT27" s="695"/>
      <c r="DU27" s="695"/>
      <c r="DV27" s="696"/>
      <c r="DW27" s="664">
        <v>4.9000000000000004</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221</v>
      </c>
      <c r="S28" s="660"/>
      <c r="T28" s="660"/>
      <c r="U28" s="660"/>
      <c r="V28" s="660"/>
      <c r="W28" s="660"/>
      <c r="X28" s="660"/>
      <c r="Y28" s="661"/>
      <c r="Z28" s="662" t="s">
        <v>221</v>
      </c>
      <c r="AA28" s="662"/>
      <c r="AB28" s="662"/>
      <c r="AC28" s="662"/>
      <c r="AD28" s="663" t="s">
        <v>123</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743857</v>
      </c>
      <c r="CS28" s="660"/>
      <c r="CT28" s="660"/>
      <c r="CU28" s="660"/>
      <c r="CV28" s="660"/>
      <c r="CW28" s="660"/>
      <c r="CX28" s="660"/>
      <c r="CY28" s="661"/>
      <c r="CZ28" s="664">
        <v>9.3000000000000007</v>
      </c>
      <c r="DA28" s="693"/>
      <c r="DB28" s="693"/>
      <c r="DC28" s="697"/>
      <c r="DD28" s="668">
        <v>642425</v>
      </c>
      <c r="DE28" s="660"/>
      <c r="DF28" s="660"/>
      <c r="DG28" s="660"/>
      <c r="DH28" s="660"/>
      <c r="DI28" s="660"/>
      <c r="DJ28" s="660"/>
      <c r="DK28" s="661"/>
      <c r="DL28" s="668">
        <v>642425</v>
      </c>
      <c r="DM28" s="660"/>
      <c r="DN28" s="660"/>
      <c r="DO28" s="660"/>
      <c r="DP28" s="660"/>
      <c r="DQ28" s="660"/>
      <c r="DR28" s="660"/>
      <c r="DS28" s="660"/>
      <c r="DT28" s="660"/>
      <c r="DU28" s="660"/>
      <c r="DV28" s="661"/>
      <c r="DW28" s="664">
        <v>17.8</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2834739</v>
      </c>
      <c r="S29" s="660"/>
      <c r="T29" s="660"/>
      <c r="U29" s="660"/>
      <c r="V29" s="660"/>
      <c r="W29" s="660"/>
      <c r="X29" s="660"/>
      <c r="Y29" s="661"/>
      <c r="Z29" s="662">
        <v>34.9</v>
      </c>
      <c r="AA29" s="662"/>
      <c r="AB29" s="662"/>
      <c r="AC29" s="662"/>
      <c r="AD29" s="663" t="s">
        <v>123</v>
      </c>
      <c r="AE29" s="663"/>
      <c r="AF29" s="663"/>
      <c r="AG29" s="663"/>
      <c r="AH29" s="663"/>
      <c r="AI29" s="663"/>
      <c r="AJ29" s="663"/>
      <c r="AK29" s="663"/>
      <c r="AL29" s="664" t="s">
        <v>123</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65</v>
      </c>
      <c r="CG29" s="675"/>
      <c r="CH29" s="675"/>
      <c r="CI29" s="675"/>
      <c r="CJ29" s="675"/>
      <c r="CK29" s="675"/>
      <c r="CL29" s="675"/>
      <c r="CM29" s="675"/>
      <c r="CN29" s="675"/>
      <c r="CO29" s="675"/>
      <c r="CP29" s="675"/>
      <c r="CQ29" s="676"/>
      <c r="CR29" s="659">
        <v>743857</v>
      </c>
      <c r="CS29" s="695"/>
      <c r="CT29" s="695"/>
      <c r="CU29" s="695"/>
      <c r="CV29" s="695"/>
      <c r="CW29" s="695"/>
      <c r="CX29" s="695"/>
      <c r="CY29" s="696"/>
      <c r="CZ29" s="664">
        <v>9.3000000000000007</v>
      </c>
      <c r="DA29" s="693"/>
      <c r="DB29" s="693"/>
      <c r="DC29" s="697"/>
      <c r="DD29" s="668">
        <v>642425</v>
      </c>
      <c r="DE29" s="695"/>
      <c r="DF29" s="695"/>
      <c r="DG29" s="695"/>
      <c r="DH29" s="695"/>
      <c r="DI29" s="695"/>
      <c r="DJ29" s="695"/>
      <c r="DK29" s="696"/>
      <c r="DL29" s="668">
        <v>642425</v>
      </c>
      <c r="DM29" s="695"/>
      <c r="DN29" s="695"/>
      <c r="DO29" s="695"/>
      <c r="DP29" s="695"/>
      <c r="DQ29" s="695"/>
      <c r="DR29" s="695"/>
      <c r="DS29" s="695"/>
      <c r="DT29" s="695"/>
      <c r="DU29" s="695"/>
      <c r="DV29" s="696"/>
      <c r="DW29" s="664">
        <v>17.8</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1728</v>
      </c>
      <c r="S30" s="660"/>
      <c r="T30" s="660"/>
      <c r="U30" s="660"/>
      <c r="V30" s="660"/>
      <c r="W30" s="660"/>
      <c r="X30" s="660"/>
      <c r="Y30" s="661"/>
      <c r="Z30" s="662">
        <v>0</v>
      </c>
      <c r="AA30" s="662"/>
      <c r="AB30" s="662"/>
      <c r="AC30" s="662"/>
      <c r="AD30" s="663" t="s">
        <v>221</v>
      </c>
      <c r="AE30" s="663"/>
      <c r="AF30" s="663"/>
      <c r="AG30" s="663"/>
      <c r="AH30" s="663"/>
      <c r="AI30" s="663"/>
      <c r="AJ30" s="663"/>
      <c r="AK30" s="663"/>
      <c r="AL30" s="664" t="s">
        <v>123</v>
      </c>
      <c r="AM30" s="665"/>
      <c r="AN30" s="665"/>
      <c r="AO30" s="666"/>
      <c r="AP30" s="707" t="s">
        <v>302</v>
      </c>
      <c r="AQ30" s="708"/>
      <c r="AR30" s="708"/>
      <c r="AS30" s="708"/>
      <c r="AT30" s="713" t="s">
        <v>303</v>
      </c>
      <c r="AU30" s="210"/>
      <c r="AV30" s="210"/>
      <c r="AW30" s="210"/>
      <c r="AX30" s="645" t="s">
        <v>181</v>
      </c>
      <c r="AY30" s="646"/>
      <c r="AZ30" s="646"/>
      <c r="BA30" s="646"/>
      <c r="BB30" s="646"/>
      <c r="BC30" s="646"/>
      <c r="BD30" s="646"/>
      <c r="BE30" s="646"/>
      <c r="BF30" s="647"/>
      <c r="BG30" s="719">
        <v>98.2</v>
      </c>
      <c r="BH30" s="720"/>
      <c r="BI30" s="720"/>
      <c r="BJ30" s="720"/>
      <c r="BK30" s="720"/>
      <c r="BL30" s="720"/>
      <c r="BM30" s="654">
        <v>94.8</v>
      </c>
      <c r="BN30" s="720"/>
      <c r="BO30" s="720"/>
      <c r="BP30" s="720"/>
      <c r="BQ30" s="721"/>
      <c r="BR30" s="719">
        <v>98.4</v>
      </c>
      <c r="BS30" s="720"/>
      <c r="BT30" s="720"/>
      <c r="BU30" s="720"/>
      <c r="BV30" s="720"/>
      <c r="BW30" s="720"/>
      <c r="BX30" s="654">
        <v>94.7</v>
      </c>
      <c r="BY30" s="720"/>
      <c r="BZ30" s="720"/>
      <c r="CA30" s="720"/>
      <c r="CB30" s="721"/>
      <c r="CD30" s="724"/>
      <c r="CE30" s="725"/>
      <c r="CF30" s="674" t="s">
        <v>304</v>
      </c>
      <c r="CG30" s="675"/>
      <c r="CH30" s="675"/>
      <c r="CI30" s="675"/>
      <c r="CJ30" s="675"/>
      <c r="CK30" s="675"/>
      <c r="CL30" s="675"/>
      <c r="CM30" s="675"/>
      <c r="CN30" s="675"/>
      <c r="CO30" s="675"/>
      <c r="CP30" s="675"/>
      <c r="CQ30" s="676"/>
      <c r="CR30" s="659">
        <v>690140</v>
      </c>
      <c r="CS30" s="660"/>
      <c r="CT30" s="660"/>
      <c r="CU30" s="660"/>
      <c r="CV30" s="660"/>
      <c r="CW30" s="660"/>
      <c r="CX30" s="660"/>
      <c r="CY30" s="661"/>
      <c r="CZ30" s="664">
        <v>8.6999999999999993</v>
      </c>
      <c r="DA30" s="693"/>
      <c r="DB30" s="693"/>
      <c r="DC30" s="697"/>
      <c r="DD30" s="668">
        <v>598366</v>
      </c>
      <c r="DE30" s="660"/>
      <c r="DF30" s="660"/>
      <c r="DG30" s="660"/>
      <c r="DH30" s="660"/>
      <c r="DI30" s="660"/>
      <c r="DJ30" s="660"/>
      <c r="DK30" s="661"/>
      <c r="DL30" s="668">
        <v>598366</v>
      </c>
      <c r="DM30" s="660"/>
      <c r="DN30" s="660"/>
      <c r="DO30" s="660"/>
      <c r="DP30" s="660"/>
      <c r="DQ30" s="660"/>
      <c r="DR30" s="660"/>
      <c r="DS30" s="660"/>
      <c r="DT30" s="660"/>
      <c r="DU30" s="660"/>
      <c r="DV30" s="661"/>
      <c r="DW30" s="664">
        <v>16.600000000000001</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103220</v>
      </c>
      <c r="S31" s="660"/>
      <c r="T31" s="660"/>
      <c r="U31" s="660"/>
      <c r="V31" s="660"/>
      <c r="W31" s="660"/>
      <c r="X31" s="660"/>
      <c r="Y31" s="661"/>
      <c r="Z31" s="662">
        <v>1.3</v>
      </c>
      <c r="AA31" s="662"/>
      <c r="AB31" s="662"/>
      <c r="AC31" s="662"/>
      <c r="AD31" s="663" t="s">
        <v>221</v>
      </c>
      <c r="AE31" s="663"/>
      <c r="AF31" s="663"/>
      <c r="AG31" s="663"/>
      <c r="AH31" s="663"/>
      <c r="AI31" s="663"/>
      <c r="AJ31" s="663"/>
      <c r="AK31" s="663"/>
      <c r="AL31" s="664" t="s">
        <v>123</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98.6</v>
      </c>
      <c r="BH31" s="695"/>
      <c r="BI31" s="695"/>
      <c r="BJ31" s="695"/>
      <c r="BK31" s="695"/>
      <c r="BL31" s="695"/>
      <c r="BM31" s="665">
        <v>95.6</v>
      </c>
      <c r="BN31" s="717"/>
      <c r="BO31" s="717"/>
      <c r="BP31" s="717"/>
      <c r="BQ31" s="718"/>
      <c r="BR31" s="716">
        <v>98</v>
      </c>
      <c r="BS31" s="695"/>
      <c r="BT31" s="695"/>
      <c r="BU31" s="695"/>
      <c r="BV31" s="695"/>
      <c r="BW31" s="695"/>
      <c r="BX31" s="665">
        <v>95</v>
      </c>
      <c r="BY31" s="717"/>
      <c r="BZ31" s="717"/>
      <c r="CA31" s="717"/>
      <c r="CB31" s="718"/>
      <c r="CD31" s="724"/>
      <c r="CE31" s="725"/>
      <c r="CF31" s="674" t="s">
        <v>308</v>
      </c>
      <c r="CG31" s="675"/>
      <c r="CH31" s="675"/>
      <c r="CI31" s="675"/>
      <c r="CJ31" s="675"/>
      <c r="CK31" s="675"/>
      <c r="CL31" s="675"/>
      <c r="CM31" s="675"/>
      <c r="CN31" s="675"/>
      <c r="CO31" s="675"/>
      <c r="CP31" s="675"/>
      <c r="CQ31" s="676"/>
      <c r="CR31" s="659">
        <v>53717</v>
      </c>
      <c r="CS31" s="695"/>
      <c r="CT31" s="695"/>
      <c r="CU31" s="695"/>
      <c r="CV31" s="695"/>
      <c r="CW31" s="695"/>
      <c r="CX31" s="695"/>
      <c r="CY31" s="696"/>
      <c r="CZ31" s="664">
        <v>0.7</v>
      </c>
      <c r="DA31" s="693"/>
      <c r="DB31" s="693"/>
      <c r="DC31" s="697"/>
      <c r="DD31" s="668">
        <v>44059</v>
      </c>
      <c r="DE31" s="695"/>
      <c r="DF31" s="695"/>
      <c r="DG31" s="695"/>
      <c r="DH31" s="695"/>
      <c r="DI31" s="695"/>
      <c r="DJ31" s="695"/>
      <c r="DK31" s="696"/>
      <c r="DL31" s="668">
        <v>44059</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4785</v>
      </c>
      <c r="S32" s="660"/>
      <c r="T32" s="660"/>
      <c r="U32" s="660"/>
      <c r="V32" s="660"/>
      <c r="W32" s="660"/>
      <c r="X32" s="660"/>
      <c r="Y32" s="661"/>
      <c r="Z32" s="662">
        <v>0.1</v>
      </c>
      <c r="AA32" s="662"/>
      <c r="AB32" s="662"/>
      <c r="AC32" s="662"/>
      <c r="AD32" s="663" t="s">
        <v>221</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97</v>
      </c>
      <c r="BH32" s="729"/>
      <c r="BI32" s="729"/>
      <c r="BJ32" s="729"/>
      <c r="BK32" s="729"/>
      <c r="BL32" s="729"/>
      <c r="BM32" s="730">
        <v>92</v>
      </c>
      <c r="BN32" s="729"/>
      <c r="BO32" s="729"/>
      <c r="BP32" s="729"/>
      <c r="BQ32" s="731"/>
      <c r="BR32" s="728">
        <v>98.3</v>
      </c>
      <c r="BS32" s="729"/>
      <c r="BT32" s="729"/>
      <c r="BU32" s="729"/>
      <c r="BV32" s="729"/>
      <c r="BW32" s="729"/>
      <c r="BX32" s="730">
        <v>92.5</v>
      </c>
      <c r="BY32" s="729"/>
      <c r="BZ32" s="729"/>
      <c r="CA32" s="729"/>
      <c r="CB32" s="731"/>
      <c r="CD32" s="726"/>
      <c r="CE32" s="727"/>
      <c r="CF32" s="674" t="s">
        <v>311</v>
      </c>
      <c r="CG32" s="675"/>
      <c r="CH32" s="675"/>
      <c r="CI32" s="675"/>
      <c r="CJ32" s="675"/>
      <c r="CK32" s="675"/>
      <c r="CL32" s="675"/>
      <c r="CM32" s="675"/>
      <c r="CN32" s="675"/>
      <c r="CO32" s="675"/>
      <c r="CP32" s="675"/>
      <c r="CQ32" s="676"/>
      <c r="CR32" s="659" t="s">
        <v>123</v>
      </c>
      <c r="CS32" s="660"/>
      <c r="CT32" s="660"/>
      <c r="CU32" s="660"/>
      <c r="CV32" s="660"/>
      <c r="CW32" s="660"/>
      <c r="CX32" s="660"/>
      <c r="CY32" s="661"/>
      <c r="CZ32" s="664" t="s">
        <v>123</v>
      </c>
      <c r="DA32" s="693"/>
      <c r="DB32" s="693"/>
      <c r="DC32" s="697"/>
      <c r="DD32" s="668" t="s">
        <v>123</v>
      </c>
      <c r="DE32" s="660"/>
      <c r="DF32" s="660"/>
      <c r="DG32" s="660"/>
      <c r="DH32" s="660"/>
      <c r="DI32" s="660"/>
      <c r="DJ32" s="660"/>
      <c r="DK32" s="661"/>
      <c r="DL32" s="668" t="s">
        <v>123</v>
      </c>
      <c r="DM32" s="660"/>
      <c r="DN32" s="660"/>
      <c r="DO32" s="660"/>
      <c r="DP32" s="660"/>
      <c r="DQ32" s="660"/>
      <c r="DR32" s="660"/>
      <c r="DS32" s="660"/>
      <c r="DT32" s="660"/>
      <c r="DU32" s="660"/>
      <c r="DV32" s="661"/>
      <c r="DW32" s="664" t="s">
        <v>221</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122689</v>
      </c>
      <c r="S33" s="660"/>
      <c r="T33" s="660"/>
      <c r="U33" s="660"/>
      <c r="V33" s="660"/>
      <c r="W33" s="660"/>
      <c r="X33" s="660"/>
      <c r="Y33" s="661"/>
      <c r="Z33" s="662">
        <v>1.5</v>
      </c>
      <c r="AA33" s="662"/>
      <c r="AB33" s="662"/>
      <c r="AC33" s="662"/>
      <c r="AD33" s="663" t="s">
        <v>123</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3357667</v>
      </c>
      <c r="CS33" s="695"/>
      <c r="CT33" s="695"/>
      <c r="CU33" s="695"/>
      <c r="CV33" s="695"/>
      <c r="CW33" s="695"/>
      <c r="CX33" s="695"/>
      <c r="CY33" s="696"/>
      <c r="CZ33" s="664">
        <v>42.1</v>
      </c>
      <c r="DA33" s="693"/>
      <c r="DB33" s="693"/>
      <c r="DC33" s="697"/>
      <c r="DD33" s="668">
        <v>1828578</v>
      </c>
      <c r="DE33" s="695"/>
      <c r="DF33" s="695"/>
      <c r="DG33" s="695"/>
      <c r="DH33" s="695"/>
      <c r="DI33" s="695"/>
      <c r="DJ33" s="695"/>
      <c r="DK33" s="696"/>
      <c r="DL33" s="668">
        <v>1251271</v>
      </c>
      <c r="DM33" s="695"/>
      <c r="DN33" s="695"/>
      <c r="DO33" s="695"/>
      <c r="DP33" s="695"/>
      <c r="DQ33" s="695"/>
      <c r="DR33" s="695"/>
      <c r="DS33" s="695"/>
      <c r="DT33" s="695"/>
      <c r="DU33" s="695"/>
      <c r="DV33" s="696"/>
      <c r="DW33" s="664">
        <v>34.700000000000003</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74034</v>
      </c>
      <c r="S34" s="660"/>
      <c r="T34" s="660"/>
      <c r="U34" s="660"/>
      <c r="V34" s="660"/>
      <c r="W34" s="660"/>
      <c r="X34" s="660"/>
      <c r="Y34" s="661"/>
      <c r="Z34" s="662">
        <v>0.9</v>
      </c>
      <c r="AA34" s="662"/>
      <c r="AB34" s="662"/>
      <c r="AC34" s="662"/>
      <c r="AD34" s="663" t="s">
        <v>123</v>
      </c>
      <c r="AE34" s="663"/>
      <c r="AF34" s="663"/>
      <c r="AG34" s="663"/>
      <c r="AH34" s="663"/>
      <c r="AI34" s="663"/>
      <c r="AJ34" s="663"/>
      <c r="AK34" s="663"/>
      <c r="AL34" s="664" t="s">
        <v>221</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1375515</v>
      </c>
      <c r="CS34" s="660"/>
      <c r="CT34" s="660"/>
      <c r="CU34" s="660"/>
      <c r="CV34" s="660"/>
      <c r="CW34" s="660"/>
      <c r="CX34" s="660"/>
      <c r="CY34" s="661"/>
      <c r="CZ34" s="664">
        <v>17.2</v>
      </c>
      <c r="DA34" s="693"/>
      <c r="DB34" s="693"/>
      <c r="DC34" s="697"/>
      <c r="DD34" s="668">
        <v>671406</v>
      </c>
      <c r="DE34" s="660"/>
      <c r="DF34" s="660"/>
      <c r="DG34" s="660"/>
      <c r="DH34" s="660"/>
      <c r="DI34" s="660"/>
      <c r="DJ34" s="660"/>
      <c r="DK34" s="661"/>
      <c r="DL34" s="668">
        <v>586475</v>
      </c>
      <c r="DM34" s="660"/>
      <c r="DN34" s="660"/>
      <c r="DO34" s="660"/>
      <c r="DP34" s="660"/>
      <c r="DQ34" s="660"/>
      <c r="DR34" s="660"/>
      <c r="DS34" s="660"/>
      <c r="DT34" s="660"/>
      <c r="DU34" s="660"/>
      <c r="DV34" s="661"/>
      <c r="DW34" s="664">
        <v>16.3</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570758</v>
      </c>
      <c r="S35" s="660"/>
      <c r="T35" s="660"/>
      <c r="U35" s="660"/>
      <c r="V35" s="660"/>
      <c r="W35" s="660"/>
      <c r="X35" s="660"/>
      <c r="Y35" s="661"/>
      <c r="Z35" s="662">
        <v>7</v>
      </c>
      <c r="AA35" s="662"/>
      <c r="AB35" s="662"/>
      <c r="AC35" s="662"/>
      <c r="AD35" s="663" t="s">
        <v>221</v>
      </c>
      <c r="AE35" s="663"/>
      <c r="AF35" s="663"/>
      <c r="AG35" s="663"/>
      <c r="AH35" s="663"/>
      <c r="AI35" s="663"/>
      <c r="AJ35" s="663"/>
      <c r="AK35" s="663"/>
      <c r="AL35" s="664" t="s">
        <v>123</v>
      </c>
      <c r="AM35" s="665"/>
      <c r="AN35" s="665"/>
      <c r="AO35" s="666"/>
      <c r="AP35" s="214"/>
      <c r="AQ35" s="732" t="s">
        <v>319</v>
      </c>
      <c r="AR35" s="733"/>
      <c r="AS35" s="733"/>
      <c r="AT35" s="733"/>
      <c r="AU35" s="733"/>
      <c r="AV35" s="733"/>
      <c r="AW35" s="733"/>
      <c r="AX35" s="733"/>
      <c r="AY35" s="734"/>
      <c r="AZ35" s="648">
        <v>845549</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t="s">
        <v>221</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259363</v>
      </c>
      <c r="CS35" s="695"/>
      <c r="CT35" s="695"/>
      <c r="CU35" s="695"/>
      <c r="CV35" s="695"/>
      <c r="CW35" s="695"/>
      <c r="CX35" s="695"/>
      <c r="CY35" s="696"/>
      <c r="CZ35" s="664">
        <v>3.3</v>
      </c>
      <c r="DA35" s="693"/>
      <c r="DB35" s="693"/>
      <c r="DC35" s="697"/>
      <c r="DD35" s="668">
        <v>185048</v>
      </c>
      <c r="DE35" s="695"/>
      <c r="DF35" s="695"/>
      <c r="DG35" s="695"/>
      <c r="DH35" s="695"/>
      <c r="DI35" s="695"/>
      <c r="DJ35" s="695"/>
      <c r="DK35" s="696"/>
      <c r="DL35" s="668">
        <v>185048</v>
      </c>
      <c r="DM35" s="695"/>
      <c r="DN35" s="695"/>
      <c r="DO35" s="695"/>
      <c r="DP35" s="695"/>
      <c r="DQ35" s="695"/>
      <c r="DR35" s="695"/>
      <c r="DS35" s="695"/>
      <c r="DT35" s="695"/>
      <c r="DU35" s="695"/>
      <c r="DV35" s="696"/>
      <c r="DW35" s="664">
        <v>5.0999999999999996</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221</v>
      </c>
      <c r="S36" s="660"/>
      <c r="T36" s="660"/>
      <c r="U36" s="660"/>
      <c r="V36" s="660"/>
      <c r="W36" s="660"/>
      <c r="X36" s="660"/>
      <c r="Y36" s="661"/>
      <c r="Z36" s="662" t="s">
        <v>123</v>
      </c>
      <c r="AA36" s="662"/>
      <c r="AB36" s="662"/>
      <c r="AC36" s="662"/>
      <c r="AD36" s="663" t="s">
        <v>123</v>
      </c>
      <c r="AE36" s="663"/>
      <c r="AF36" s="663"/>
      <c r="AG36" s="663"/>
      <c r="AH36" s="663"/>
      <c r="AI36" s="663"/>
      <c r="AJ36" s="663"/>
      <c r="AK36" s="663"/>
      <c r="AL36" s="664" t="s">
        <v>221</v>
      </c>
      <c r="AM36" s="665"/>
      <c r="AN36" s="665"/>
      <c r="AO36" s="666"/>
      <c r="AQ36" s="736" t="s">
        <v>323</v>
      </c>
      <c r="AR36" s="737"/>
      <c r="AS36" s="737"/>
      <c r="AT36" s="737"/>
      <c r="AU36" s="737"/>
      <c r="AV36" s="737"/>
      <c r="AW36" s="737"/>
      <c r="AX36" s="737"/>
      <c r="AY36" s="738"/>
      <c r="AZ36" s="659">
        <v>288303</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-88001</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802007</v>
      </c>
      <c r="CS36" s="660"/>
      <c r="CT36" s="660"/>
      <c r="CU36" s="660"/>
      <c r="CV36" s="660"/>
      <c r="CW36" s="660"/>
      <c r="CX36" s="660"/>
      <c r="CY36" s="661"/>
      <c r="CZ36" s="664">
        <v>10.1</v>
      </c>
      <c r="DA36" s="693"/>
      <c r="DB36" s="693"/>
      <c r="DC36" s="697"/>
      <c r="DD36" s="668">
        <v>461412</v>
      </c>
      <c r="DE36" s="660"/>
      <c r="DF36" s="660"/>
      <c r="DG36" s="660"/>
      <c r="DH36" s="660"/>
      <c r="DI36" s="660"/>
      <c r="DJ36" s="660"/>
      <c r="DK36" s="661"/>
      <c r="DL36" s="668">
        <v>308371</v>
      </c>
      <c r="DM36" s="660"/>
      <c r="DN36" s="660"/>
      <c r="DO36" s="660"/>
      <c r="DP36" s="660"/>
      <c r="DQ36" s="660"/>
      <c r="DR36" s="660"/>
      <c r="DS36" s="660"/>
      <c r="DT36" s="660"/>
      <c r="DU36" s="660"/>
      <c r="DV36" s="661"/>
      <c r="DW36" s="664">
        <v>8.6</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169358</v>
      </c>
      <c r="S37" s="660"/>
      <c r="T37" s="660"/>
      <c r="U37" s="660"/>
      <c r="V37" s="660"/>
      <c r="W37" s="660"/>
      <c r="X37" s="660"/>
      <c r="Y37" s="661"/>
      <c r="Z37" s="662">
        <v>2.1</v>
      </c>
      <c r="AA37" s="662"/>
      <c r="AB37" s="662"/>
      <c r="AC37" s="662"/>
      <c r="AD37" s="663" t="s">
        <v>123</v>
      </c>
      <c r="AE37" s="663"/>
      <c r="AF37" s="663"/>
      <c r="AG37" s="663"/>
      <c r="AH37" s="663"/>
      <c r="AI37" s="663"/>
      <c r="AJ37" s="663"/>
      <c r="AK37" s="663"/>
      <c r="AL37" s="664" t="s">
        <v>123</v>
      </c>
      <c r="AM37" s="665"/>
      <c r="AN37" s="665"/>
      <c r="AO37" s="666"/>
      <c r="AQ37" s="736" t="s">
        <v>327</v>
      </c>
      <c r="AR37" s="737"/>
      <c r="AS37" s="737"/>
      <c r="AT37" s="737"/>
      <c r="AU37" s="737"/>
      <c r="AV37" s="737"/>
      <c r="AW37" s="737"/>
      <c r="AX37" s="737"/>
      <c r="AY37" s="738"/>
      <c r="AZ37" s="659">
        <v>55000</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1898</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107985</v>
      </c>
      <c r="CS37" s="695"/>
      <c r="CT37" s="695"/>
      <c r="CU37" s="695"/>
      <c r="CV37" s="695"/>
      <c r="CW37" s="695"/>
      <c r="CX37" s="695"/>
      <c r="CY37" s="696"/>
      <c r="CZ37" s="664">
        <v>1.4</v>
      </c>
      <c r="DA37" s="693"/>
      <c r="DB37" s="693"/>
      <c r="DC37" s="697"/>
      <c r="DD37" s="668">
        <v>47985</v>
      </c>
      <c r="DE37" s="695"/>
      <c r="DF37" s="695"/>
      <c r="DG37" s="695"/>
      <c r="DH37" s="695"/>
      <c r="DI37" s="695"/>
      <c r="DJ37" s="695"/>
      <c r="DK37" s="696"/>
      <c r="DL37" s="668">
        <v>37108</v>
      </c>
      <c r="DM37" s="695"/>
      <c r="DN37" s="695"/>
      <c r="DO37" s="695"/>
      <c r="DP37" s="695"/>
      <c r="DQ37" s="695"/>
      <c r="DR37" s="695"/>
      <c r="DS37" s="695"/>
      <c r="DT37" s="695"/>
      <c r="DU37" s="695"/>
      <c r="DV37" s="696"/>
      <c r="DW37" s="664">
        <v>1</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8116254</v>
      </c>
      <c r="S38" s="740"/>
      <c r="T38" s="740"/>
      <c r="U38" s="740"/>
      <c r="V38" s="740"/>
      <c r="W38" s="740"/>
      <c r="X38" s="740"/>
      <c r="Y38" s="741"/>
      <c r="Z38" s="742">
        <v>100</v>
      </c>
      <c r="AA38" s="742"/>
      <c r="AB38" s="742"/>
      <c r="AC38" s="742"/>
      <c r="AD38" s="743">
        <v>3432714</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34204</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2870</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468042</v>
      </c>
      <c r="CS38" s="660"/>
      <c r="CT38" s="660"/>
      <c r="CU38" s="660"/>
      <c r="CV38" s="660"/>
      <c r="CW38" s="660"/>
      <c r="CX38" s="660"/>
      <c r="CY38" s="661"/>
      <c r="CZ38" s="664">
        <v>5.9</v>
      </c>
      <c r="DA38" s="693"/>
      <c r="DB38" s="693"/>
      <c r="DC38" s="697"/>
      <c r="DD38" s="668">
        <v>187292</v>
      </c>
      <c r="DE38" s="660"/>
      <c r="DF38" s="660"/>
      <c r="DG38" s="660"/>
      <c r="DH38" s="660"/>
      <c r="DI38" s="660"/>
      <c r="DJ38" s="660"/>
      <c r="DK38" s="661"/>
      <c r="DL38" s="668">
        <v>171377</v>
      </c>
      <c r="DM38" s="660"/>
      <c r="DN38" s="660"/>
      <c r="DO38" s="660"/>
      <c r="DP38" s="660"/>
      <c r="DQ38" s="660"/>
      <c r="DR38" s="660"/>
      <c r="DS38" s="660"/>
      <c r="DT38" s="660"/>
      <c r="DU38" s="660"/>
      <c r="DV38" s="661"/>
      <c r="DW38" s="664">
        <v>4.8</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v>11438</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83</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426540</v>
      </c>
      <c r="CS39" s="695"/>
      <c r="CT39" s="695"/>
      <c r="CU39" s="695"/>
      <c r="CV39" s="695"/>
      <c r="CW39" s="695"/>
      <c r="CX39" s="695"/>
      <c r="CY39" s="696"/>
      <c r="CZ39" s="664">
        <v>5.3</v>
      </c>
      <c r="DA39" s="693"/>
      <c r="DB39" s="693"/>
      <c r="DC39" s="697"/>
      <c r="DD39" s="668">
        <v>323420</v>
      </c>
      <c r="DE39" s="695"/>
      <c r="DF39" s="695"/>
      <c r="DG39" s="695"/>
      <c r="DH39" s="695"/>
      <c r="DI39" s="695"/>
      <c r="DJ39" s="695"/>
      <c r="DK39" s="696"/>
      <c r="DL39" s="668" t="s">
        <v>123</v>
      </c>
      <c r="DM39" s="695"/>
      <c r="DN39" s="695"/>
      <c r="DO39" s="695"/>
      <c r="DP39" s="695"/>
      <c r="DQ39" s="695"/>
      <c r="DR39" s="695"/>
      <c r="DS39" s="695"/>
      <c r="DT39" s="695"/>
      <c r="DU39" s="695"/>
      <c r="DV39" s="696"/>
      <c r="DW39" s="664" t="s">
        <v>123</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153366</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108</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26200</v>
      </c>
      <c r="CS40" s="660"/>
      <c r="CT40" s="660"/>
      <c r="CU40" s="660"/>
      <c r="CV40" s="660"/>
      <c r="CW40" s="660"/>
      <c r="CX40" s="660"/>
      <c r="CY40" s="661"/>
      <c r="CZ40" s="664">
        <v>0.3</v>
      </c>
      <c r="DA40" s="693"/>
      <c r="DB40" s="693"/>
      <c r="DC40" s="697"/>
      <c r="DD40" s="668" t="s">
        <v>123</v>
      </c>
      <c r="DE40" s="660"/>
      <c r="DF40" s="660"/>
      <c r="DG40" s="660"/>
      <c r="DH40" s="660"/>
      <c r="DI40" s="660"/>
      <c r="DJ40" s="660"/>
      <c r="DK40" s="661"/>
      <c r="DL40" s="668" t="s">
        <v>123</v>
      </c>
      <c r="DM40" s="660"/>
      <c r="DN40" s="660"/>
      <c r="DO40" s="660"/>
      <c r="DP40" s="660"/>
      <c r="DQ40" s="660"/>
      <c r="DR40" s="660"/>
      <c r="DS40" s="660"/>
      <c r="DT40" s="660"/>
      <c r="DU40" s="660"/>
      <c r="DV40" s="661"/>
      <c r="DW40" s="664" t="s">
        <v>221</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303238</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279</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221</v>
      </c>
      <c r="CS41" s="695"/>
      <c r="CT41" s="695"/>
      <c r="CU41" s="695"/>
      <c r="CV41" s="695"/>
      <c r="CW41" s="695"/>
      <c r="CX41" s="695"/>
      <c r="CY41" s="696"/>
      <c r="CZ41" s="664" t="s">
        <v>123</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2129732</v>
      </c>
      <c r="CS42" s="660"/>
      <c r="CT42" s="660"/>
      <c r="CU42" s="660"/>
      <c r="CV42" s="660"/>
      <c r="CW42" s="660"/>
      <c r="CX42" s="660"/>
      <c r="CY42" s="661"/>
      <c r="CZ42" s="664">
        <v>26.7</v>
      </c>
      <c r="DA42" s="665"/>
      <c r="DB42" s="665"/>
      <c r="DC42" s="760"/>
      <c r="DD42" s="668">
        <v>339851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32527</v>
      </c>
      <c r="CS43" s="695"/>
      <c r="CT43" s="695"/>
      <c r="CU43" s="695"/>
      <c r="CV43" s="695"/>
      <c r="CW43" s="695"/>
      <c r="CX43" s="695"/>
      <c r="CY43" s="696"/>
      <c r="CZ43" s="664">
        <v>0.4</v>
      </c>
      <c r="DA43" s="693"/>
      <c r="DB43" s="693"/>
      <c r="DC43" s="697"/>
      <c r="DD43" s="668">
        <v>32527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300</v>
      </c>
      <c r="CE44" s="772"/>
      <c r="CF44" s="656" t="s">
        <v>349</v>
      </c>
      <c r="CG44" s="657"/>
      <c r="CH44" s="657"/>
      <c r="CI44" s="657"/>
      <c r="CJ44" s="657"/>
      <c r="CK44" s="657"/>
      <c r="CL44" s="657"/>
      <c r="CM44" s="657"/>
      <c r="CN44" s="657"/>
      <c r="CO44" s="657"/>
      <c r="CP44" s="657"/>
      <c r="CQ44" s="658"/>
      <c r="CR44" s="659">
        <v>2090609</v>
      </c>
      <c r="CS44" s="660"/>
      <c r="CT44" s="660"/>
      <c r="CU44" s="660"/>
      <c r="CV44" s="660"/>
      <c r="CW44" s="660"/>
      <c r="CX44" s="660"/>
      <c r="CY44" s="661"/>
      <c r="CZ44" s="664">
        <v>26.2</v>
      </c>
      <c r="DA44" s="665"/>
      <c r="DB44" s="665"/>
      <c r="DC44" s="760"/>
      <c r="DD44" s="668">
        <v>300728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190270</v>
      </c>
      <c r="CS45" s="695"/>
      <c r="CT45" s="695"/>
      <c r="CU45" s="695"/>
      <c r="CV45" s="695"/>
      <c r="CW45" s="695"/>
      <c r="CX45" s="695"/>
      <c r="CY45" s="696"/>
      <c r="CZ45" s="664">
        <v>2.4</v>
      </c>
      <c r="DA45" s="693"/>
      <c r="DB45" s="693"/>
      <c r="DC45" s="697"/>
      <c r="DD45" s="668">
        <v>9391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1900339</v>
      </c>
      <c r="CS46" s="660"/>
      <c r="CT46" s="660"/>
      <c r="CU46" s="660"/>
      <c r="CV46" s="660"/>
      <c r="CW46" s="660"/>
      <c r="CX46" s="660"/>
      <c r="CY46" s="661"/>
      <c r="CZ46" s="664">
        <v>23.8</v>
      </c>
      <c r="DA46" s="665"/>
      <c r="DB46" s="665"/>
      <c r="DC46" s="760"/>
      <c r="DD46" s="668">
        <v>291337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39123</v>
      </c>
      <c r="CS47" s="695"/>
      <c r="CT47" s="695"/>
      <c r="CU47" s="695"/>
      <c r="CV47" s="695"/>
      <c r="CW47" s="695"/>
      <c r="CX47" s="695"/>
      <c r="CY47" s="696"/>
      <c r="CZ47" s="664">
        <v>0.5</v>
      </c>
      <c r="DA47" s="693"/>
      <c r="DB47" s="693"/>
      <c r="DC47" s="697"/>
      <c r="DD47" s="668">
        <v>39123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221</v>
      </c>
      <c r="CS48" s="660"/>
      <c r="CT48" s="660"/>
      <c r="CU48" s="660"/>
      <c r="CV48" s="660"/>
      <c r="CW48" s="660"/>
      <c r="CX48" s="660"/>
      <c r="CY48" s="661"/>
      <c r="CZ48" s="664" t="s">
        <v>221</v>
      </c>
      <c r="DA48" s="665"/>
      <c r="DB48" s="665"/>
      <c r="DC48" s="760"/>
      <c r="DD48" s="668" t="s">
        <v>221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7974153</v>
      </c>
      <c r="CS49" s="729"/>
      <c r="CT49" s="729"/>
      <c r="CU49" s="729"/>
      <c r="CV49" s="729"/>
      <c r="CW49" s="729"/>
      <c r="CX49" s="729"/>
      <c r="CY49" s="761"/>
      <c r="CZ49" s="744">
        <v>100</v>
      </c>
      <c r="DA49" s="762"/>
      <c r="DB49" s="762"/>
      <c r="DC49" s="763"/>
      <c r="DD49" s="764">
        <v>3952914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A0NHYvN0LUgflMuzz5m/XS8KxRw7yrf9NYdR/EvHB0GHxp4PHvqlYMTw7w8e+el83aNXrxVECoJO1ikn2tXbqg==" saltValue="hXtJLbN0UpQgzGzx4IV4/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Z37" sqref="AZ37:BD37"/>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8116</v>
      </c>
      <c r="R7" s="795"/>
      <c r="S7" s="795"/>
      <c r="T7" s="795"/>
      <c r="U7" s="795"/>
      <c r="V7" s="795">
        <v>7974</v>
      </c>
      <c r="W7" s="795"/>
      <c r="X7" s="795"/>
      <c r="Y7" s="795"/>
      <c r="Z7" s="795"/>
      <c r="AA7" s="795">
        <v>142</v>
      </c>
      <c r="AB7" s="795"/>
      <c r="AC7" s="795"/>
      <c r="AD7" s="795"/>
      <c r="AE7" s="796"/>
      <c r="AF7" s="797">
        <v>108</v>
      </c>
      <c r="AG7" s="798"/>
      <c r="AH7" s="798"/>
      <c r="AI7" s="798"/>
      <c r="AJ7" s="799"/>
      <c r="AK7" s="834">
        <v>5</v>
      </c>
      <c r="AL7" s="835"/>
      <c r="AM7" s="835"/>
      <c r="AN7" s="835"/>
      <c r="AO7" s="835"/>
      <c r="AP7" s="835">
        <v>7065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108</v>
      </c>
      <c r="AG23" s="854"/>
      <c r="AH23" s="854"/>
      <c r="AI23" s="854"/>
      <c r="AJ23" s="857"/>
      <c r="AK23" s="858"/>
      <c r="AL23" s="859"/>
      <c r="AM23" s="859"/>
      <c r="AN23" s="859"/>
      <c r="AO23" s="859"/>
      <c r="AP23" s="854"/>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v>1442</v>
      </c>
      <c r="R28" s="883"/>
      <c r="S28" s="883"/>
      <c r="T28" s="883"/>
      <c r="U28" s="883"/>
      <c r="V28" s="883">
        <v>1442</v>
      </c>
      <c r="W28" s="883"/>
      <c r="X28" s="883"/>
      <c r="Y28" s="883"/>
      <c r="Z28" s="883"/>
      <c r="AA28" s="883">
        <v>0</v>
      </c>
      <c r="AB28" s="883"/>
      <c r="AC28" s="883"/>
      <c r="AD28" s="883"/>
      <c r="AE28" s="884"/>
      <c r="AF28" s="885" t="s">
        <v>392</v>
      </c>
      <c r="AG28" s="883"/>
      <c r="AH28" s="883"/>
      <c r="AI28" s="883"/>
      <c r="AJ28" s="886"/>
      <c r="AK28" s="887">
        <v>153</v>
      </c>
      <c r="AL28" s="878"/>
      <c r="AM28" s="878"/>
      <c r="AN28" s="878"/>
      <c r="AO28" s="878"/>
      <c r="AP28" s="878" t="s">
        <v>514</v>
      </c>
      <c r="AQ28" s="878"/>
      <c r="AR28" s="878"/>
      <c r="AS28" s="878"/>
      <c r="AT28" s="878"/>
      <c r="AU28" s="878" t="s">
        <v>514</v>
      </c>
      <c r="AV28" s="878"/>
      <c r="AW28" s="878"/>
      <c r="AX28" s="878"/>
      <c r="AY28" s="878"/>
      <c r="AZ28" s="879" t="s">
        <v>514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1044</v>
      </c>
      <c r="R29" s="819"/>
      <c r="S29" s="819"/>
      <c r="T29" s="819"/>
      <c r="U29" s="819"/>
      <c r="V29" s="819">
        <v>1005</v>
      </c>
      <c r="W29" s="819"/>
      <c r="X29" s="819"/>
      <c r="Y29" s="819"/>
      <c r="Z29" s="819"/>
      <c r="AA29" s="819">
        <v>39</v>
      </c>
      <c r="AB29" s="819"/>
      <c r="AC29" s="819"/>
      <c r="AD29" s="819"/>
      <c r="AE29" s="820"/>
      <c r="AF29" s="821">
        <v>39</v>
      </c>
      <c r="AG29" s="822"/>
      <c r="AH29" s="822"/>
      <c r="AI29" s="822"/>
      <c r="AJ29" s="823"/>
      <c r="AK29" s="890">
        <v>180</v>
      </c>
      <c r="AL29" s="891"/>
      <c r="AM29" s="891"/>
      <c r="AN29" s="891"/>
      <c r="AO29" s="891"/>
      <c r="AP29" s="891" t="s">
        <v>514</v>
      </c>
      <c r="AQ29" s="891"/>
      <c r="AR29" s="891"/>
      <c r="AS29" s="891"/>
      <c r="AT29" s="891"/>
      <c r="AU29" s="891" t="s">
        <v>514</v>
      </c>
      <c r="AV29" s="891"/>
      <c r="AW29" s="891"/>
      <c r="AX29" s="891"/>
      <c r="AY29" s="891"/>
      <c r="AZ29" s="892" t="s">
        <v>514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110</v>
      </c>
      <c r="R30" s="819"/>
      <c r="S30" s="819"/>
      <c r="T30" s="819"/>
      <c r="U30" s="819"/>
      <c r="V30" s="819">
        <v>107</v>
      </c>
      <c r="W30" s="819"/>
      <c r="X30" s="819"/>
      <c r="Y30" s="819"/>
      <c r="Z30" s="819"/>
      <c r="AA30" s="819">
        <v>3</v>
      </c>
      <c r="AB30" s="819"/>
      <c r="AC30" s="819"/>
      <c r="AD30" s="819"/>
      <c r="AE30" s="820"/>
      <c r="AF30" s="821">
        <v>3</v>
      </c>
      <c r="AG30" s="822"/>
      <c r="AH30" s="822"/>
      <c r="AI30" s="822"/>
      <c r="AJ30" s="823"/>
      <c r="AK30" s="890">
        <v>38</v>
      </c>
      <c r="AL30" s="891"/>
      <c r="AM30" s="891"/>
      <c r="AN30" s="891"/>
      <c r="AO30" s="891"/>
      <c r="AP30" s="891" t="s">
        <v>514</v>
      </c>
      <c r="AQ30" s="891"/>
      <c r="AR30" s="891"/>
      <c r="AS30" s="891"/>
      <c r="AT30" s="891"/>
      <c r="AU30" s="891" t="s">
        <v>514</v>
      </c>
      <c r="AV30" s="891"/>
      <c r="AW30" s="891"/>
      <c r="AX30" s="891"/>
      <c r="AY30" s="891"/>
      <c r="AZ30" s="892" t="s">
        <v>514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445</v>
      </c>
      <c r="R31" s="819"/>
      <c r="S31" s="819"/>
      <c r="T31" s="819"/>
      <c r="U31" s="819"/>
      <c r="V31" s="819">
        <v>448</v>
      </c>
      <c r="W31" s="819"/>
      <c r="X31" s="819"/>
      <c r="Y31" s="819"/>
      <c r="Z31" s="819"/>
      <c r="AA31" s="819">
        <v>-3</v>
      </c>
      <c r="AB31" s="819"/>
      <c r="AC31" s="819"/>
      <c r="AD31" s="819"/>
      <c r="AE31" s="820"/>
      <c r="AF31" s="821">
        <v>129</v>
      </c>
      <c r="AG31" s="822"/>
      <c r="AH31" s="822"/>
      <c r="AI31" s="822"/>
      <c r="AJ31" s="823"/>
      <c r="AK31" s="890">
        <v>34</v>
      </c>
      <c r="AL31" s="891"/>
      <c r="AM31" s="891"/>
      <c r="AN31" s="891"/>
      <c r="AO31" s="891"/>
      <c r="AP31" s="891">
        <v>2322</v>
      </c>
      <c r="AQ31" s="891"/>
      <c r="AR31" s="891"/>
      <c r="AS31" s="891"/>
      <c r="AT31" s="891"/>
      <c r="AU31" s="891">
        <v>339</v>
      </c>
      <c r="AV31" s="891"/>
      <c r="AW31" s="891"/>
      <c r="AX31" s="891"/>
      <c r="AY31" s="891"/>
      <c r="AZ31" s="892" t="s">
        <v>514</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144</v>
      </c>
      <c r="R32" s="819"/>
      <c r="S32" s="819"/>
      <c r="T32" s="819"/>
      <c r="U32" s="819"/>
      <c r="V32" s="819">
        <v>143</v>
      </c>
      <c r="W32" s="819"/>
      <c r="X32" s="819"/>
      <c r="Y32" s="819"/>
      <c r="Z32" s="819"/>
      <c r="AA32" s="819">
        <v>1</v>
      </c>
      <c r="AB32" s="819"/>
      <c r="AC32" s="819"/>
      <c r="AD32" s="819"/>
      <c r="AE32" s="820"/>
      <c r="AF32" s="821">
        <v>66</v>
      </c>
      <c r="AG32" s="822"/>
      <c r="AH32" s="822"/>
      <c r="AI32" s="822"/>
      <c r="AJ32" s="823"/>
      <c r="AK32" s="890">
        <v>55</v>
      </c>
      <c r="AL32" s="891"/>
      <c r="AM32" s="891"/>
      <c r="AN32" s="891"/>
      <c r="AO32" s="891"/>
      <c r="AP32" s="891">
        <v>42</v>
      </c>
      <c r="AQ32" s="891"/>
      <c r="AR32" s="891"/>
      <c r="AS32" s="891"/>
      <c r="AT32" s="891"/>
      <c r="AU32" s="891">
        <v>20</v>
      </c>
      <c r="AV32" s="891"/>
      <c r="AW32" s="891"/>
      <c r="AX32" s="891"/>
      <c r="AY32" s="891"/>
      <c r="AZ32" s="892" t="s">
        <v>514</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398</v>
      </c>
      <c r="C33" s="816"/>
      <c r="D33" s="816"/>
      <c r="E33" s="816"/>
      <c r="F33" s="816"/>
      <c r="G33" s="816"/>
      <c r="H33" s="816"/>
      <c r="I33" s="816"/>
      <c r="J33" s="816"/>
      <c r="K33" s="816"/>
      <c r="L33" s="816"/>
      <c r="M33" s="816"/>
      <c r="N33" s="816"/>
      <c r="O33" s="816"/>
      <c r="P33" s="817"/>
      <c r="Q33" s="818">
        <v>1275</v>
      </c>
      <c r="R33" s="819"/>
      <c r="S33" s="819"/>
      <c r="T33" s="819"/>
      <c r="U33" s="819"/>
      <c r="V33" s="819">
        <v>1263</v>
      </c>
      <c r="W33" s="819"/>
      <c r="X33" s="819"/>
      <c r="Y33" s="819"/>
      <c r="Z33" s="819"/>
      <c r="AA33" s="819">
        <v>12</v>
      </c>
      <c r="AB33" s="819"/>
      <c r="AC33" s="819"/>
      <c r="AD33" s="819"/>
      <c r="AE33" s="820"/>
      <c r="AF33" s="821">
        <v>693</v>
      </c>
      <c r="AG33" s="822"/>
      <c r="AH33" s="822"/>
      <c r="AI33" s="822"/>
      <c r="AJ33" s="823"/>
      <c r="AK33" s="890">
        <v>288</v>
      </c>
      <c r="AL33" s="891"/>
      <c r="AM33" s="891"/>
      <c r="AN33" s="891"/>
      <c r="AO33" s="891"/>
      <c r="AP33" s="891">
        <v>1429</v>
      </c>
      <c r="AQ33" s="891"/>
      <c r="AR33" s="891"/>
      <c r="AS33" s="891"/>
      <c r="AT33" s="891"/>
      <c r="AU33" s="891">
        <v>860</v>
      </c>
      <c r="AV33" s="891"/>
      <c r="AW33" s="891"/>
      <c r="AX33" s="891"/>
      <c r="AY33" s="891"/>
      <c r="AZ33" s="892" t="s">
        <v>514</v>
      </c>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399</v>
      </c>
      <c r="C34" s="816"/>
      <c r="D34" s="816"/>
      <c r="E34" s="816"/>
      <c r="F34" s="816"/>
      <c r="G34" s="816"/>
      <c r="H34" s="816"/>
      <c r="I34" s="816"/>
      <c r="J34" s="816"/>
      <c r="K34" s="816"/>
      <c r="L34" s="816"/>
      <c r="M34" s="816"/>
      <c r="N34" s="816"/>
      <c r="O34" s="816"/>
      <c r="P34" s="817"/>
      <c r="Q34" s="818">
        <v>55</v>
      </c>
      <c r="R34" s="819"/>
      <c r="S34" s="819"/>
      <c r="T34" s="819"/>
      <c r="U34" s="819"/>
      <c r="V34" s="819">
        <v>52</v>
      </c>
      <c r="W34" s="819"/>
      <c r="X34" s="819"/>
      <c r="Y34" s="819"/>
      <c r="Z34" s="819"/>
      <c r="AA34" s="819">
        <v>2</v>
      </c>
      <c r="AB34" s="819"/>
      <c r="AC34" s="819"/>
      <c r="AD34" s="819"/>
      <c r="AE34" s="820"/>
      <c r="AF34" s="821">
        <v>2</v>
      </c>
      <c r="AG34" s="822"/>
      <c r="AH34" s="822"/>
      <c r="AI34" s="822"/>
      <c r="AJ34" s="823"/>
      <c r="AK34" s="890">
        <v>11</v>
      </c>
      <c r="AL34" s="891"/>
      <c r="AM34" s="891"/>
      <c r="AN34" s="891"/>
      <c r="AO34" s="891"/>
      <c r="AP34" s="891">
        <v>94</v>
      </c>
      <c r="AQ34" s="891"/>
      <c r="AR34" s="891"/>
      <c r="AS34" s="891"/>
      <c r="AT34" s="891"/>
      <c r="AU34" s="891">
        <v>0</v>
      </c>
      <c r="AV34" s="891"/>
      <c r="AW34" s="891"/>
      <c r="AX34" s="891"/>
      <c r="AY34" s="891"/>
      <c r="AZ34" s="892" t="s">
        <v>514</v>
      </c>
      <c r="BA34" s="892"/>
      <c r="BB34" s="892"/>
      <c r="BC34" s="892"/>
      <c r="BD34" s="892"/>
      <c r="BE34" s="888" t="s">
        <v>400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932</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409</v>
      </c>
      <c r="AG66" s="873"/>
      <c r="AH66" s="873"/>
      <c r="AI66" s="873"/>
      <c r="AJ66" s="913"/>
      <c r="AK66" s="777" t="s">
        <v>410</v>
      </c>
      <c r="AL66" s="801"/>
      <c r="AM66" s="801"/>
      <c r="AN66" s="801"/>
      <c r="AO66" s="802"/>
      <c r="AP66" s="777" t="s">
        <v>411</v>
      </c>
      <c r="AQ66" s="778"/>
      <c r="AR66" s="778"/>
      <c r="AS66" s="778"/>
      <c r="AT66" s="779"/>
      <c r="AU66" s="777" t="s">
        <v>412</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576</v>
      </c>
      <c r="C68" s="930"/>
      <c r="D68" s="930"/>
      <c r="E68" s="930"/>
      <c r="F68" s="930"/>
      <c r="G68" s="930"/>
      <c r="H68" s="930"/>
      <c r="I68" s="930"/>
      <c r="J68" s="930"/>
      <c r="K68" s="930"/>
      <c r="L68" s="930"/>
      <c r="M68" s="930"/>
      <c r="N68" s="930"/>
      <c r="O68" s="930"/>
      <c r="P68" s="931"/>
      <c r="Q68" s="932">
        <v>4</v>
      </c>
      <c r="R68" s="926"/>
      <c r="S68" s="926"/>
      <c r="T68" s="926"/>
      <c r="U68" s="926"/>
      <c r="V68" s="926">
        <v>3</v>
      </c>
      <c r="W68" s="926"/>
      <c r="X68" s="926"/>
      <c r="Y68" s="926"/>
      <c r="Z68" s="926"/>
      <c r="AA68" s="926">
        <v>1</v>
      </c>
      <c r="AB68" s="926"/>
      <c r="AC68" s="926"/>
      <c r="AD68" s="926"/>
      <c r="AE68" s="926"/>
      <c r="AF68" s="926">
        <v>1</v>
      </c>
      <c r="AG68" s="926"/>
      <c r="AH68" s="926"/>
      <c r="AI68" s="926"/>
      <c r="AJ68" s="926"/>
      <c r="AK68" s="926" t="s">
        <v>514</v>
      </c>
      <c r="AL68" s="926"/>
      <c r="AM68" s="926"/>
      <c r="AN68" s="926"/>
      <c r="AO68" s="926"/>
      <c r="AP68" s="926" t="s">
        <v>514</v>
      </c>
      <c r="AQ68" s="926"/>
      <c r="AR68" s="926"/>
      <c r="AS68" s="926"/>
      <c r="AT68" s="926"/>
      <c r="AU68" s="926" t="s">
        <v>514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577</v>
      </c>
      <c r="C69" s="934"/>
      <c r="D69" s="934"/>
      <c r="E69" s="934"/>
      <c r="F69" s="934"/>
      <c r="G69" s="934"/>
      <c r="H69" s="934"/>
      <c r="I69" s="934"/>
      <c r="J69" s="934"/>
      <c r="K69" s="934"/>
      <c r="L69" s="934"/>
      <c r="M69" s="934"/>
      <c r="N69" s="934"/>
      <c r="O69" s="934"/>
      <c r="P69" s="935"/>
      <c r="Q69" s="936">
        <v>4832</v>
      </c>
      <c r="R69" s="891"/>
      <c r="S69" s="891"/>
      <c r="T69" s="891"/>
      <c r="U69" s="891"/>
      <c r="V69" s="891">
        <v>4566</v>
      </c>
      <c r="W69" s="891"/>
      <c r="X69" s="891"/>
      <c r="Y69" s="891"/>
      <c r="Z69" s="891"/>
      <c r="AA69" s="891">
        <v>266</v>
      </c>
      <c r="AB69" s="891"/>
      <c r="AC69" s="891"/>
      <c r="AD69" s="891"/>
      <c r="AE69" s="891"/>
      <c r="AF69" s="891">
        <v>266</v>
      </c>
      <c r="AG69" s="891"/>
      <c r="AH69" s="891"/>
      <c r="AI69" s="891"/>
      <c r="AJ69" s="891"/>
      <c r="AK69" s="891">
        <v>600</v>
      </c>
      <c r="AL69" s="891"/>
      <c r="AM69" s="891"/>
      <c r="AN69" s="891"/>
      <c r="AO69" s="891"/>
      <c r="AP69" s="891" t="s">
        <v>514</v>
      </c>
      <c r="AQ69" s="891"/>
      <c r="AR69" s="891"/>
      <c r="AS69" s="891"/>
      <c r="AT69" s="891"/>
      <c r="AU69" s="891" t="s">
        <v>514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578</v>
      </c>
      <c r="C70" s="934"/>
      <c r="D70" s="934"/>
      <c r="E70" s="934"/>
      <c r="F70" s="934"/>
      <c r="G70" s="934"/>
      <c r="H70" s="934"/>
      <c r="I70" s="934"/>
      <c r="J70" s="934"/>
      <c r="K70" s="934"/>
      <c r="L70" s="934"/>
      <c r="M70" s="934"/>
      <c r="N70" s="934"/>
      <c r="O70" s="934"/>
      <c r="P70" s="935"/>
      <c r="Q70" s="936">
        <v>669</v>
      </c>
      <c r="R70" s="891"/>
      <c r="S70" s="891"/>
      <c r="T70" s="891"/>
      <c r="U70" s="891"/>
      <c r="V70" s="891">
        <v>653</v>
      </c>
      <c r="W70" s="891"/>
      <c r="X70" s="891"/>
      <c r="Y70" s="891"/>
      <c r="Z70" s="891"/>
      <c r="AA70" s="891">
        <v>16</v>
      </c>
      <c r="AB70" s="891"/>
      <c r="AC70" s="891"/>
      <c r="AD70" s="891"/>
      <c r="AE70" s="891"/>
      <c r="AF70" s="891">
        <v>16</v>
      </c>
      <c r="AG70" s="891"/>
      <c r="AH70" s="891"/>
      <c r="AI70" s="891"/>
      <c r="AJ70" s="891"/>
      <c r="AK70" s="891" t="s">
        <v>514</v>
      </c>
      <c r="AL70" s="891"/>
      <c r="AM70" s="891"/>
      <c r="AN70" s="891"/>
      <c r="AO70" s="891"/>
      <c r="AP70" s="891">
        <v>1198</v>
      </c>
      <c r="AQ70" s="891"/>
      <c r="AR70" s="891"/>
      <c r="AS70" s="891"/>
      <c r="AT70" s="891"/>
      <c r="AU70" s="891">
        <v>343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580</v>
      </c>
      <c r="C71" s="934"/>
      <c r="D71" s="934"/>
      <c r="E71" s="934"/>
      <c r="F71" s="934"/>
      <c r="G71" s="934"/>
      <c r="H71" s="934"/>
      <c r="I71" s="934"/>
      <c r="J71" s="934"/>
      <c r="K71" s="934"/>
      <c r="L71" s="934"/>
      <c r="M71" s="934"/>
      <c r="N71" s="934"/>
      <c r="O71" s="934"/>
      <c r="P71" s="935"/>
      <c r="Q71" s="936">
        <v>903</v>
      </c>
      <c r="R71" s="891"/>
      <c r="S71" s="891"/>
      <c r="T71" s="891"/>
      <c r="U71" s="891"/>
      <c r="V71" s="891">
        <v>886</v>
      </c>
      <c r="W71" s="891"/>
      <c r="X71" s="891"/>
      <c r="Y71" s="891"/>
      <c r="Z71" s="891"/>
      <c r="AA71" s="891">
        <v>17</v>
      </c>
      <c r="AB71" s="891"/>
      <c r="AC71" s="891"/>
      <c r="AD71" s="891"/>
      <c r="AE71" s="891"/>
      <c r="AF71" s="891">
        <v>17</v>
      </c>
      <c r="AG71" s="891"/>
      <c r="AH71" s="891"/>
      <c r="AI71" s="891"/>
      <c r="AJ71" s="891"/>
      <c r="AK71" s="891">
        <v>24</v>
      </c>
      <c r="AL71" s="891"/>
      <c r="AM71" s="891"/>
      <c r="AN71" s="891"/>
      <c r="AO71" s="891"/>
      <c r="AP71" s="891" t="s">
        <v>514</v>
      </c>
      <c r="AQ71" s="891"/>
      <c r="AR71" s="891"/>
      <c r="AS71" s="891"/>
      <c r="AT71" s="891"/>
      <c r="AU71" s="891" t="s">
        <v>514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579</v>
      </c>
      <c r="C72" s="934"/>
      <c r="D72" s="934"/>
      <c r="E72" s="934"/>
      <c r="F72" s="934"/>
      <c r="G72" s="934"/>
      <c r="H72" s="934"/>
      <c r="I72" s="934"/>
      <c r="J72" s="934"/>
      <c r="K72" s="934"/>
      <c r="L72" s="934"/>
      <c r="M72" s="934"/>
      <c r="N72" s="934"/>
      <c r="O72" s="934"/>
      <c r="P72" s="935"/>
      <c r="Q72" s="936">
        <v>352</v>
      </c>
      <c r="R72" s="891"/>
      <c r="S72" s="891"/>
      <c r="T72" s="891"/>
      <c r="U72" s="891"/>
      <c r="V72" s="891">
        <v>238</v>
      </c>
      <c r="W72" s="891"/>
      <c r="X72" s="891"/>
      <c r="Y72" s="891"/>
      <c r="Z72" s="891"/>
      <c r="AA72" s="891">
        <v>114</v>
      </c>
      <c r="AB72" s="891"/>
      <c r="AC72" s="891"/>
      <c r="AD72" s="891"/>
      <c r="AE72" s="891"/>
      <c r="AF72" s="891">
        <v>114</v>
      </c>
      <c r="AG72" s="891"/>
      <c r="AH72" s="891"/>
      <c r="AI72" s="891"/>
      <c r="AJ72" s="891"/>
      <c r="AK72" s="891" t="s">
        <v>514</v>
      </c>
      <c r="AL72" s="891"/>
      <c r="AM72" s="891"/>
      <c r="AN72" s="891"/>
      <c r="AO72" s="891"/>
      <c r="AP72" s="891" t="s">
        <v>514</v>
      </c>
      <c r="AQ72" s="891"/>
      <c r="AR72" s="891"/>
      <c r="AS72" s="891"/>
      <c r="AT72" s="891"/>
      <c r="AU72" s="891" t="s">
        <v>514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581</v>
      </c>
      <c r="C73" s="934"/>
      <c r="D73" s="934"/>
      <c r="E73" s="934"/>
      <c r="F73" s="934"/>
      <c r="G73" s="934"/>
      <c r="H73" s="934"/>
      <c r="I73" s="934"/>
      <c r="J73" s="934"/>
      <c r="K73" s="934"/>
      <c r="L73" s="934"/>
      <c r="M73" s="934"/>
      <c r="N73" s="934"/>
      <c r="O73" s="934"/>
      <c r="P73" s="935"/>
      <c r="Q73" s="936">
        <v>5409</v>
      </c>
      <c r="R73" s="891"/>
      <c r="S73" s="891"/>
      <c r="T73" s="891"/>
      <c r="U73" s="891"/>
      <c r="V73" s="891">
        <v>5339</v>
      </c>
      <c r="W73" s="891"/>
      <c r="X73" s="891"/>
      <c r="Y73" s="891"/>
      <c r="Z73" s="891"/>
      <c r="AA73" s="891">
        <v>70</v>
      </c>
      <c r="AB73" s="891"/>
      <c r="AC73" s="891"/>
      <c r="AD73" s="891"/>
      <c r="AE73" s="891"/>
      <c r="AF73" s="891">
        <v>70</v>
      </c>
      <c r="AG73" s="891"/>
      <c r="AH73" s="891"/>
      <c r="AI73" s="891"/>
      <c r="AJ73" s="891"/>
      <c r="AK73" s="891">
        <v>1105</v>
      </c>
      <c r="AL73" s="891"/>
      <c r="AM73" s="891"/>
      <c r="AN73" s="891"/>
      <c r="AO73" s="891"/>
      <c r="AP73" s="891" t="s">
        <v>514</v>
      </c>
      <c r="AQ73" s="891"/>
      <c r="AR73" s="891"/>
      <c r="AS73" s="891"/>
      <c r="AT73" s="891"/>
      <c r="AU73" s="891" t="s">
        <v>514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582</v>
      </c>
      <c r="C74" s="934"/>
      <c r="D74" s="934"/>
      <c r="E74" s="934"/>
      <c r="F74" s="934"/>
      <c r="G74" s="934"/>
      <c r="H74" s="934"/>
      <c r="I74" s="934"/>
      <c r="J74" s="934"/>
      <c r="K74" s="934"/>
      <c r="L74" s="934"/>
      <c r="M74" s="934"/>
      <c r="N74" s="934"/>
      <c r="O74" s="934"/>
      <c r="P74" s="935"/>
      <c r="Q74" s="936">
        <v>1349819</v>
      </c>
      <c r="R74" s="891"/>
      <c r="S74" s="891"/>
      <c r="T74" s="891"/>
      <c r="U74" s="891"/>
      <c r="V74" s="891">
        <v>1314493</v>
      </c>
      <c r="W74" s="891"/>
      <c r="X74" s="891"/>
      <c r="Y74" s="891"/>
      <c r="Z74" s="891"/>
      <c r="AA74" s="891">
        <v>35326</v>
      </c>
      <c r="AB74" s="891"/>
      <c r="AC74" s="891"/>
      <c r="AD74" s="891"/>
      <c r="AE74" s="891"/>
      <c r="AF74" s="891">
        <v>35326</v>
      </c>
      <c r="AG74" s="891"/>
      <c r="AH74" s="891"/>
      <c r="AI74" s="891"/>
      <c r="AJ74" s="891"/>
      <c r="AK74" s="891">
        <v>9983</v>
      </c>
      <c r="AL74" s="891"/>
      <c r="AM74" s="891"/>
      <c r="AN74" s="891"/>
      <c r="AO74" s="891"/>
      <c r="AP74" s="891" t="s">
        <v>514</v>
      </c>
      <c r="AQ74" s="891"/>
      <c r="AR74" s="891"/>
      <c r="AS74" s="891"/>
      <c r="AT74" s="891"/>
      <c r="AU74" s="891" t="s">
        <v>514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299</v>
      </c>
      <c r="AG109" s="955"/>
      <c r="AH109" s="955"/>
      <c r="AI109" s="955"/>
      <c r="AJ109" s="956"/>
      <c r="AK109" s="954" t="s">
        <v>298</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299</v>
      </c>
      <c r="BW109" s="955"/>
      <c r="BX109" s="955"/>
      <c r="BY109" s="955"/>
      <c r="BZ109" s="956"/>
      <c r="CA109" s="954" t="s">
        <v>298</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299</v>
      </c>
      <c r="DM109" s="955"/>
      <c r="DN109" s="955"/>
      <c r="DO109" s="955"/>
      <c r="DP109" s="956"/>
      <c r="DQ109" s="954" t="s">
        <v>298</v>
      </c>
      <c r="DR109" s="955"/>
      <c r="DS109" s="955"/>
      <c r="DT109" s="955"/>
      <c r="DU109" s="956"/>
      <c r="DV109" s="954" t="s">
        <v>423</v>
      </c>
      <c r="DW109" s="955"/>
      <c r="DX109" s="955"/>
      <c r="DY109" s="955"/>
      <c r="DZ109" s="957"/>
    </row>
    <row r="110" spans="1:131" s="226" customFormat="1" ht="26.25" customHeight="1" x14ac:dyDescent="0.15">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768545</v>
      </c>
      <c r="AB110" s="962"/>
      <c r="AC110" s="962"/>
      <c r="AD110" s="962"/>
      <c r="AE110" s="963"/>
      <c r="AF110" s="964">
        <v>769658</v>
      </c>
      <c r="AG110" s="962"/>
      <c r="AH110" s="962"/>
      <c r="AI110" s="962"/>
      <c r="AJ110" s="963"/>
      <c r="AK110" s="964">
        <v>743857</v>
      </c>
      <c r="AL110" s="962"/>
      <c r="AM110" s="962"/>
      <c r="AN110" s="962"/>
      <c r="AO110" s="963"/>
      <c r="AP110" s="965">
        <v>24</v>
      </c>
      <c r="AQ110" s="966"/>
      <c r="AR110" s="966"/>
      <c r="AS110" s="966"/>
      <c r="AT110" s="967"/>
      <c r="AU110" s="968" t="s">
        <v>68</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7376466</v>
      </c>
      <c r="BR110" s="997"/>
      <c r="BS110" s="997"/>
      <c r="BT110" s="997"/>
      <c r="BU110" s="997"/>
      <c r="BV110" s="997">
        <v>7184716</v>
      </c>
      <c r="BW110" s="997"/>
      <c r="BX110" s="997"/>
      <c r="BY110" s="997"/>
      <c r="BZ110" s="997"/>
      <c r="CA110" s="997">
        <v>7065334</v>
      </c>
      <c r="CB110" s="997"/>
      <c r="CC110" s="997"/>
      <c r="CD110" s="997"/>
      <c r="CE110" s="997"/>
      <c r="CF110" s="1011">
        <v>227.5</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429</v>
      </c>
      <c r="DH110" s="997"/>
      <c r="DI110" s="997"/>
      <c r="DJ110" s="997"/>
      <c r="DK110" s="997"/>
      <c r="DL110" s="997" t="s">
        <v>429</v>
      </c>
      <c r="DM110" s="997"/>
      <c r="DN110" s="997"/>
      <c r="DO110" s="997"/>
      <c r="DP110" s="997"/>
      <c r="DQ110" s="997" t="s">
        <v>429</v>
      </c>
      <c r="DR110" s="997"/>
      <c r="DS110" s="997"/>
      <c r="DT110" s="997"/>
      <c r="DU110" s="997"/>
      <c r="DV110" s="998" t="s">
        <v>429</v>
      </c>
      <c r="DW110" s="998"/>
      <c r="DX110" s="998"/>
      <c r="DY110" s="998"/>
      <c r="DZ110" s="999"/>
    </row>
    <row r="111" spans="1:131" s="226" customFormat="1" ht="26.25" customHeight="1" x14ac:dyDescent="0.15">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429</v>
      </c>
      <c r="AB111" s="1004"/>
      <c r="AC111" s="1004"/>
      <c r="AD111" s="1004"/>
      <c r="AE111" s="1005"/>
      <c r="AF111" s="1006" t="s">
        <v>431</v>
      </c>
      <c r="AG111" s="1004"/>
      <c r="AH111" s="1004"/>
      <c r="AI111" s="1004"/>
      <c r="AJ111" s="1005"/>
      <c r="AK111" s="1006" t="s">
        <v>429</v>
      </c>
      <c r="AL111" s="1004"/>
      <c r="AM111" s="1004"/>
      <c r="AN111" s="1004"/>
      <c r="AO111" s="1005"/>
      <c r="AP111" s="1007" t="s">
        <v>429</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v>79750</v>
      </c>
      <c r="BR111" s="990"/>
      <c r="BS111" s="990"/>
      <c r="BT111" s="990"/>
      <c r="BU111" s="990"/>
      <c r="BV111" s="990">
        <v>63800</v>
      </c>
      <c r="BW111" s="990"/>
      <c r="BX111" s="990"/>
      <c r="BY111" s="990"/>
      <c r="BZ111" s="990"/>
      <c r="CA111" s="990">
        <v>47850</v>
      </c>
      <c r="CB111" s="990"/>
      <c r="CC111" s="990"/>
      <c r="CD111" s="990"/>
      <c r="CE111" s="990"/>
      <c r="CF111" s="984">
        <v>1.5</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434</v>
      </c>
      <c r="DH111" s="990"/>
      <c r="DI111" s="990"/>
      <c r="DJ111" s="990"/>
      <c r="DK111" s="990"/>
      <c r="DL111" s="990" t="s">
        <v>434</v>
      </c>
      <c r="DM111" s="990"/>
      <c r="DN111" s="990"/>
      <c r="DO111" s="990"/>
      <c r="DP111" s="990"/>
      <c r="DQ111" s="990" t="s">
        <v>434</v>
      </c>
      <c r="DR111" s="990"/>
      <c r="DS111" s="990"/>
      <c r="DT111" s="990"/>
      <c r="DU111" s="990"/>
      <c r="DV111" s="991" t="s">
        <v>429</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429</v>
      </c>
      <c r="AB112" s="1029"/>
      <c r="AC112" s="1029"/>
      <c r="AD112" s="1029"/>
      <c r="AE112" s="1030"/>
      <c r="AF112" s="1031" t="s">
        <v>434</v>
      </c>
      <c r="AG112" s="1029"/>
      <c r="AH112" s="1029"/>
      <c r="AI112" s="1029"/>
      <c r="AJ112" s="1030"/>
      <c r="AK112" s="1031" t="s">
        <v>429</v>
      </c>
      <c r="AL112" s="1029"/>
      <c r="AM112" s="1029"/>
      <c r="AN112" s="1029"/>
      <c r="AO112" s="1030"/>
      <c r="AP112" s="1032" t="s">
        <v>429</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1511082</v>
      </c>
      <c r="BR112" s="990"/>
      <c r="BS112" s="990"/>
      <c r="BT112" s="990"/>
      <c r="BU112" s="990"/>
      <c r="BV112" s="990">
        <v>1435291</v>
      </c>
      <c r="BW112" s="990"/>
      <c r="BX112" s="990"/>
      <c r="BY112" s="990"/>
      <c r="BZ112" s="990"/>
      <c r="CA112" s="990">
        <v>1218662</v>
      </c>
      <c r="CB112" s="990"/>
      <c r="CC112" s="990"/>
      <c r="CD112" s="990"/>
      <c r="CE112" s="990"/>
      <c r="CF112" s="984">
        <v>39.200000000000003</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429</v>
      </c>
      <c r="DH112" s="990"/>
      <c r="DI112" s="990"/>
      <c r="DJ112" s="990"/>
      <c r="DK112" s="990"/>
      <c r="DL112" s="990" t="s">
        <v>434</v>
      </c>
      <c r="DM112" s="990"/>
      <c r="DN112" s="990"/>
      <c r="DO112" s="990"/>
      <c r="DP112" s="990"/>
      <c r="DQ112" s="990" t="s">
        <v>429</v>
      </c>
      <c r="DR112" s="990"/>
      <c r="DS112" s="990"/>
      <c r="DT112" s="990"/>
      <c r="DU112" s="990"/>
      <c r="DV112" s="991" t="s">
        <v>434</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163290</v>
      </c>
      <c r="AB113" s="1004"/>
      <c r="AC113" s="1004"/>
      <c r="AD113" s="1004"/>
      <c r="AE113" s="1005"/>
      <c r="AF113" s="1006">
        <v>159148</v>
      </c>
      <c r="AG113" s="1004"/>
      <c r="AH113" s="1004"/>
      <c r="AI113" s="1004"/>
      <c r="AJ113" s="1005"/>
      <c r="AK113" s="1006">
        <v>148484</v>
      </c>
      <c r="AL113" s="1004"/>
      <c r="AM113" s="1004"/>
      <c r="AN113" s="1004"/>
      <c r="AO113" s="1005"/>
      <c r="AP113" s="1007">
        <v>4.8</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448927</v>
      </c>
      <c r="BR113" s="990"/>
      <c r="BS113" s="990"/>
      <c r="BT113" s="990"/>
      <c r="BU113" s="990"/>
      <c r="BV113" s="990">
        <v>395966</v>
      </c>
      <c r="BW113" s="990"/>
      <c r="BX113" s="990"/>
      <c r="BY113" s="990"/>
      <c r="BZ113" s="990"/>
      <c r="CA113" s="990">
        <v>342712</v>
      </c>
      <c r="CB113" s="990"/>
      <c r="CC113" s="990"/>
      <c r="CD113" s="990"/>
      <c r="CE113" s="990"/>
      <c r="CF113" s="984">
        <v>11</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429</v>
      </c>
      <c r="DH113" s="1029"/>
      <c r="DI113" s="1029"/>
      <c r="DJ113" s="1029"/>
      <c r="DK113" s="1030"/>
      <c r="DL113" s="1031" t="s">
        <v>429</v>
      </c>
      <c r="DM113" s="1029"/>
      <c r="DN113" s="1029"/>
      <c r="DO113" s="1029"/>
      <c r="DP113" s="1030"/>
      <c r="DQ113" s="1031" t="s">
        <v>429</v>
      </c>
      <c r="DR113" s="1029"/>
      <c r="DS113" s="1029"/>
      <c r="DT113" s="1029"/>
      <c r="DU113" s="1030"/>
      <c r="DV113" s="1032" t="s">
        <v>434</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47765</v>
      </c>
      <c r="AB114" s="1029"/>
      <c r="AC114" s="1029"/>
      <c r="AD114" s="1029"/>
      <c r="AE114" s="1030"/>
      <c r="AF114" s="1031">
        <v>56434</v>
      </c>
      <c r="AG114" s="1029"/>
      <c r="AH114" s="1029"/>
      <c r="AI114" s="1029"/>
      <c r="AJ114" s="1030"/>
      <c r="AK114" s="1031">
        <v>55854</v>
      </c>
      <c r="AL114" s="1029"/>
      <c r="AM114" s="1029"/>
      <c r="AN114" s="1029"/>
      <c r="AO114" s="1030"/>
      <c r="AP114" s="1032">
        <v>1.8</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1203820</v>
      </c>
      <c r="BR114" s="990"/>
      <c r="BS114" s="990"/>
      <c r="BT114" s="990"/>
      <c r="BU114" s="990"/>
      <c r="BV114" s="990">
        <v>1220055</v>
      </c>
      <c r="BW114" s="990"/>
      <c r="BX114" s="990"/>
      <c r="BY114" s="990"/>
      <c r="BZ114" s="990"/>
      <c r="CA114" s="990">
        <v>1176019</v>
      </c>
      <c r="CB114" s="990"/>
      <c r="CC114" s="990"/>
      <c r="CD114" s="990"/>
      <c r="CE114" s="990"/>
      <c r="CF114" s="984">
        <v>37.9</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429</v>
      </c>
      <c r="DH114" s="1029"/>
      <c r="DI114" s="1029"/>
      <c r="DJ114" s="1029"/>
      <c r="DK114" s="1030"/>
      <c r="DL114" s="1031" t="s">
        <v>429</v>
      </c>
      <c r="DM114" s="1029"/>
      <c r="DN114" s="1029"/>
      <c r="DO114" s="1029"/>
      <c r="DP114" s="1030"/>
      <c r="DQ114" s="1031" t="s">
        <v>434</v>
      </c>
      <c r="DR114" s="1029"/>
      <c r="DS114" s="1029"/>
      <c r="DT114" s="1029"/>
      <c r="DU114" s="1030"/>
      <c r="DV114" s="1032" t="s">
        <v>434</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15950</v>
      </c>
      <c r="AB115" s="1004"/>
      <c r="AC115" s="1004"/>
      <c r="AD115" s="1004"/>
      <c r="AE115" s="1005"/>
      <c r="AF115" s="1006">
        <v>15950</v>
      </c>
      <c r="AG115" s="1004"/>
      <c r="AH115" s="1004"/>
      <c r="AI115" s="1004"/>
      <c r="AJ115" s="1005"/>
      <c r="AK115" s="1006">
        <v>15950</v>
      </c>
      <c r="AL115" s="1004"/>
      <c r="AM115" s="1004"/>
      <c r="AN115" s="1004"/>
      <c r="AO115" s="1005"/>
      <c r="AP115" s="1007">
        <v>0.5</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429</v>
      </c>
      <c r="BR115" s="990"/>
      <c r="BS115" s="990"/>
      <c r="BT115" s="990"/>
      <c r="BU115" s="990"/>
      <c r="BV115" s="990" t="s">
        <v>429</v>
      </c>
      <c r="BW115" s="990"/>
      <c r="BX115" s="990"/>
      <c r="BY115" s="990"/>
      <c r="BZ115" s="990"/>
      <c r="CA115" s="990" t="s">
        <v>429</v>
      </c>
      <c r="CB115" s="990"/>
      <c r="CC115" s="990"/>
      <c r="CD115" s="990"/>
      <c r="CE115" s="990"/>
      <c r="CF115" s="984" t="s">
        <v>429</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429</v>
      </c>
      <c r="DH115" s="1029"/>
      <c r="DI115" s="1029"/>
      <c r="DJ115" s="1029"/>
      <c r="DK115" s="1030"/>
      <c r="DL115" s="1031" t="s">
        <v>429</v>
      </c>
      <c r="DM115" s="1029"/>
      <c r="DN115" s="1029"/>
      <c r="DO115" s="1029"/>
      <c r="DP115" s="1030"/>
      <c r="DQ115" s="1031" t="s">
        <v>434</v>
      </c>
      <c r="DR115" s="1029"/>
      <c r="DS115" s="1029"/>
      <c r="DT115" s="1029"/>
      <c r="DU115" s="1030"/>
      <c r="DV115" s="1032" t="s">
        <v>429</v>
      </c>
      <c r="DW115" s="1033"/>
      <c r="DX115" s="1033"/>
      <c r="DY115" s="1033"/>
      <c r="DZ115" s="1034"/>
    </row>
    <row r="116" spans="1:130" s="226" customFormat="1" ht="26.25" customHeight="1" x14ac:dyDescent="0.15">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429</v>
      </c>
      <c r="AB116" s="1029"/>
      <c r="AC116" s="1029"/>
      <c r="AD116" s="1029"/>
      <c r="AE116" s="1030"/>
      <c r="AF116" s="1031" t="s">
        <v>429</v>
      </c>
      <c r="AG116" s="1029"/>
      <c r="AH116" s="1029"/>
      <c r="AI116" s="1029"/>
      <c r="AJ116" s="1030"/>
      <c r="AK116" s="1031" t="s">
        <v>429</v>
      </c>
      <c r="AL116" s="1029"/>
      <c r="AM116" s="1029"/>
      <c r="AN116" s="1029"/>
      <c r="AO116" s="1030"/>
      <c r="AP116" s="1032" t="s">
        <v>429</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434</v>
      </c>
      <c r="BR116" s="990"/>
      <c r="BS116" s="990"/>
      <c r="BT116" s="990"/>
      <c r="BU116" s="990"/>
      <c r="BV116" s="990" t="s">
        <v>429</v>
      </c>
      <c r="BW116" s="990"/>
      <c r="BX116" s="990"/>
      <c r="BY116" s="990"/>
      <c r="BZ116" s="990"/>
      <c r="CA116" s="990" t="s">
        <v>434</v>
      </c>
      <c r="CB116" s="990"/>
      <c r="CC116" s="990"/>
      <c r="CD116" s="990"/>
      <c r="CE116" s="990"/>
      <c r="CF116" s="984" t="s">
        <v>434</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79750</v>
      </c>
      <c r="DH116" s="1029"/>
      <c r="DI116" s="1029"/>
      <c r="DJ116" s="1029"/>
      <c r="DK116" s="1030"/>
      <c r="DL116" s="1031">
        <v>63800</v>
      </c>
      <c r="DM116" s="1029"/>
      <c r="DN116" s="1029"/>
      <c r="DO116" s="1029"/>
      <c r="DP116" s="1030"/>
      <c r="DQ116" s="1031">
        <v>47850</v>
      </c>
      <c r="DR116" s="1029"/>
      <c r="DS116" s="1029"/>
      <c r="DT116" s="1029"/>
      <c r="DU116" s="1030"/>
      <c r="DV116" s="1032">
        <v>1.5</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995550</v>
      </c>
      <c r="AB117" s="1047"/>
      <c r="AC117" s="1047"/>
      <c r="AD117" s="1047"/>
      <c r="AE117" s="1048"/>
      <c r="AF117" s="1049">
        <v>1001190</v>
      </c>
      <c r="AG117" s="1047"/>
      <c r="AH117" s="1047"/>
      <c r="AI117" s="1047"/>
      <c r="AJ117" s="1048"/>
      <c r="AK117" s="1049">
        <v>964145</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453</v>
      </c>
      <c r="BR117" s="990"/>
      <c r="BS117" s="990"/>
      <c r="BT117" s="990"/>
      <c r="BU117" s="990"/>
      <c r="BV117" s="990" t="s">
        <v>453</v>
      </c>
      <c r="BW117" s="990"/>
      <c r="BX117" s="990"/>
      <c r="BY117" s="990"/>
      <c r="BZ117" s="990"/>
      <c r="CA117" s="990" t="s">
        <v>454</v>
      </c>
      <c r="CB117" s="990"/>
      <c r="CC117" s="990"/>
      <c r="CD117" s="990"/>
      <c r="CE117" s="990"/>
      <c r="CF117" s="984" t="s">
        <v>454</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456</v>
      </c>
      <c r="DH117" s="1029"/>
      <c r="DI117" s="1029"/>
      <c r="DJ117" s="1029"/>
      <c r="DK117" s="1030"/>
      <c r="DL117" s="1031" t="s">
        <v>454</v>
      </c>
      <c r="DM117" s="1029"/>
      <c r="DN117" s="1029"/>
      <c r="DO117" s="1029"/>
      <c r="DP117" s="1030"/>
      <c r="DQ117" s="1031" t="s">
        <v>456</v>
      </c>
      <c r="DR117" s="1029"/>
      <c r="DS117" s="1029"/>
      <c r="DT117" s="1029"/>
      <c r="DU117" s="1030"/>
      <c r="DV117" s="1032" t="s">
        <v>456</v>
      </c>
      <c r="DW117" s="1033"/>
      <c r="DX117" s="1033"/>
      <c r="DY117" s="1033"/>
      <c r="DZ117" s="1034"/>
    </row>
    <row r="118" spans="1:130" s="226" customFormat="1" ht="26.25" customHeight="1" x14ac:dyDescent="0.15">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299</v>
      </c>
      <c r="AG118" s="955"/>
      <c r="AH118" s="955"/>
      <c r="AI118" s="955"/>
      <c r="AJ118" s="956"/>
      <c r="AK118" s="954" t="s">
        <v>298</v>
      </c>
      <c r="AL118" s="955"/>
      <c r="AM118" s="955"/>
      <c r="AN118" s="955"/>
      <c r="AO118" s="956"/>
      <c r="AP118" s="1041" t="s">
        <v>423</v>
      </c>
      <c r="AQ118" s="1042"/>
      <c r="AR118" s="1042"/>
      <c r="AS118" s="1042"/>
      <c r="AT118" s="1043"/>
      <c r="AU118" s="970"/>
      <c r="AV118" s="971"/>
      <c r="AW118" s="971"/>
      <c r="AX118" s="971"/>
      <c r="AY118" s="971"/>
      <c r="AZ118" s="1044" t="s">
        <v>457</v>
      </c>
      <c r="BA118" s="1035"/>
      <c r="BB118" s="1035"/>
      <c r="BC118" s="1035"/>
      <c r="BD118" s="1035"/>
      <c r="BE118" s="1035"/>
      <c r="BF118" s="1035"/>
      <c r="BG118" s="1035"/>
      <c r="BH118" s="1035"/>
      <c r="BI118" s="1035"/>
      <c r="BJ118" s="1035"/>
      <c r="BK118" s="1035"/>
      <c r="BL118" s="1035"/>
      <c r="BM118" s="1035"/>
      <c r="BN118" s="1035"/>
      <c r="BO118" s="1035"/>
      <c r="BP118" s="1036"/>
      <c r="BQ118" s="1067" t="s">
        <v>458</v>
      </c>
      <c r="BR118" s="1068"/>
      <c r="BS118" s="1068"/>
      <c r="BT118" s="1068"/>
      <c r="BU118" s="1068"/>
      <c r="BV118" s="1068" t="s">
        <v>458</v>
      </c>
      <c r="BW118" s="1068"/>
      <c r="BX118" s="1068"/>
      <c r="BY118" s="1068"/>
      <c r="BZ118" s="1068"/>
      <c r="CA118" s="1068" t="s">
        <v>459</v>
      </c>
      <c r="CB118" s="1068"/>
      <c r="CC118" s="1068"/>
      <c r="CD118" s="1068"/>
      <c r="CE118" s="1068"/>
      <c r="CF118" s="984" t="s">
        <v>456</v>
      </c>
      <c r="CG118" s="985"/>
      <c r="CH118" s="985"/>
      <c r="CI118" s="985"/>
      <c r="CJ118" s="985"/>
      <c r="CK118" s="1015"/>
      <c r="CL118" s="1016"/>
      <c r="CM118" s="986" t="s">
        <v>460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458</v>
      </c>
      <c r="DH118" s="1029"/>
      <c r="DI118" s="1029"/>
      <c r="DJ118" s="1029"/>
      <c r="DK118" s="1030"/>
      <c r="DL118" s="1031" t="s">
        <v>458</v>
      </c>
      <c r="DM118" s="1029"/>
      <c r="DN118" s="1029"/>
      <c r="DO118" s="1029"/>
      <c r="DP118" s="1030"/>
      <c r="DQ118" s="1031" t="s">
        <v>454</v>
      </c>
      <c r="DR118" s="1029"/>
      <c r="DS118" s="1029"/>
      <c r="DT118" s="1029"/>
      <c r="DU118" s="1030"/>
      <c r="DV118" s="1032" t="s">
        <v>461</v>
      </c>
      <c r="DW118" s="1033"/>
      <c r="DX118" s="1033"/>
      <c r="DY118" s="1033"/>
      <c r="DZ118" s="1034"/>
    </row>
    <row r="119" spans="1:130" s="226" customFormat="1" ht="26.25" customHeight="1" x14ac:dyDescent="0.15">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454</v>
      </c>
      <c r="AB119" s="962"/>
      <c r="AC119" s="962"/>
      <c r="AD119" s="962"/>
      <c r="AE119" s="963"/>
      <c r="AF119" s="964" t="s">
        <v>454</v>
      </c>
      <c r="AG119" s="962"/>
      <c r="AH119" s="962"/>
      <c r="AI119" s="962"/>
      <c r="AJ119" s="963"/>
      <c r="AK119" s="964" t="s">
        <v>453</v>
      </c>
      <c r="AL119" s="962"/>
      <c r="AM119" s="962"/>
      <c r="AN119" s="962"/>
      <c r="AO119" s="963"/>
      <c r="AP119" s="965" t="s">
        <v>461</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462</v>
      </c>
      <c r="BP119" s="1076"/>
      <c r="BQ119" s="1067">
        <v>10620045</v>
      </c>
      <c r="BR119" s="1068"/>
      <c r="BS119" s="1068"/>
      <c r="BT119" s="1068"/>
      <c r="BU119" s="1068"/>
      <c r="BV119" s="1068">
        <v>10299828</v>
      </c>
      <c r="BW119" s="1068"/>
      <c r="BX119" s="1068"/>
      <c r="BY119" s="1068"/>
      <c r="BZ119" s="1068"/>
      <c r="CA119" s="1068">
        <v>9850577</v>
      </c>
      <c r="CB119" s="1068"/>
      <c r="CC119" s="1068"/>
      <c r="CD119" s="1068"/>
      <c r="CE119" s="1068"/>
      <c r="CF119" s="1069"/>
      <c r="CG119" s="1070"/>
      <c r="CH119" s="1070"/>
      <c r="CI119" s="1070"/>
      <c r="CJ119" s="1071"/>
      <c r="CK119" s="1017"/>
      <c r="CL119" s="1018"/>
      <c r="CM119" s="1072" t="s">
        <v>463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459</v>
      </c>
      <c r="DH119" s="1054"/>
      <c r="DI119" s="1054"/>
      <c r="DJ119" s="1054"/>
      <c r="DK119" s="1055"/>
      <c r="DL119" s="1053" t="s">
        <v>454</v>
      </c>
      <c r="DM119" s="1054"/>
      <c r="DN119" s="1054"/>
      <c r="DO119" s="1054"/>
      <c r="DP119" s="1055"/>
      <c r="DQ119" s="1053" t="s">
        <v>458</v>
      </c>
      <c r="DR119" s="1054"/>
      <c r="DS119" s="1054"/>
      <c r="DT119" s="1054"/>
      <c r="DU119" s="1055"/>
      <c r="DV119" s="1056" t="s">
        <v>453</v>
      </c>
      <c r="DW119" s="1057"/>
      <c r="DX119" s="1057"/>
      <c r="DY119" s="1057"/>
      <c r="DZ119" s="1058"/>
    </row>
    <row r="120" spans="1:130" s="226" customFormat="1" ht="26.25" customHeight="1" x14ac:dyDescent="0.15">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454</v>
      </c>
      <c r="AB120" s="1029"/>
      <c r="AC120" s="1029"/>
      <c r="AD120" s="1029"/>
      <c r="AE120" s="1030"/>
      <c r="AF120" s="1031" t="s">
        <v>123</v>
      </c>
      <c r="AG120" s="1029"/>
      <c r="AH120" s="1029"/>
      <c r="AI120" s="1029"/>
      <c r="AJ120" s="1030"/>
      <c r="AK120" s="1031" t="s">
        <v>456</v>
      </c>
      <c r="AL120" s="1029"/>
      <c r="AM120" s="1029"/>
      <c r="AN120" s="1029"/>
      <c r="AO120" s="1030"/>
      <c r="AP120" s="1032" t="s">
        <v>456</v>
      </c>
      <c r="AQ120" s="1033"/>
      <c r="AR120" s="1033"/>
      <c r="AS120" s="1033"/>
      <c r="AT120" s="1034"/>
      <c r="AU120" s="1059" t="s">
        <v>464</v>
      </c>
      <c r="AV120" s="1060"/>
      <c r="AW120" s="1060"/>
      <c r="AX120" s="1060"/>
      <c r="AY120" s="1061"/>
      <c r="AZ120" s="1010" t="s">
        <v>465</v>
      </c>
      <c r="BA120" s="959"/>
      <c r="BB120" s="959"/>
      <c r="BC120" s="959"/>
      <c r="BD120" s="959"/>
      <c r="BE120" s="959"/>
      <c r="BF120" s="959"/>
      <c r="BG120" s="959"/>
      <c r="BH120" s="959"/>
      <c r="BI120" s="959"/>
      <c r="BJ120" s="959"/>
      <c r="BK120" s="959"/>
      <c r="BL120" s="959"/>
      <c r="BM120" s="959"/>
      <c r="BN120" s="959"/>
      <c r="BO120" s="959"/>
      <c r="BP120" s="960"/>
      <c r="BQ120" s="996">
        <v>2632554</v>
      </c>
      <c r="BR120" s="997"/>
      <c r="BS120" s="997"/>
      <c r="BT120" s="997"/>
      <c r="BU120" s="997"/>
      <c r="BV120" s="997">
        <v>2811981</v>
      </c>
      <c r="BW120" s="997"/>
      <c r="BX120" s="997"/>
      <c r="BY120" s="997"/>
      <c r="BZ120" s="997"/>
      <c r="CA120" s="997">
        <v>3269990</v>
      </c>
      <c r="CB120" s="997"/>
      <c r="CC120" s="997"/>
      <c r="CD120" s="997"/>
      <c r="CE120" s="997"/>
      <c r="CF120" s="1011">
        <v>105.3</v>
      </c>
      <c r="CG120" s="1012"/>
      <c r="CH120" s="1012"/>
      <c r="CI120" s="1012"/>
      <c r="CJ120" s="1012"/>
      <c r="CK120" s="1077" t="s">
        <v>466</v>
      </c>
      <c r="CL120" s="1078"/>
      <c r="CM120" s="1078"/>
      <c r="CN120" s="1078"/>
      <c r="CO120" s="1079"/>
      <c r="CP120" s="1085" t="s">
        <v>467</v>
      </c>
      <c r="CQ120" s="1086"/>
      <c r="CR120" s="1086"/>
      <c r="CS120" s="1086"/>
      <c r="CT120" s="1086"/>
      <c r="CU120" s="1086"/>
      <c r="CV120" s="1086"/>
      <c r="CW120" s="1086"/>
      <c r="CX120" s="1086"/>
      <c r="CY120" s="1086"/>
      <c r="CZ120" s="1086"/>
      <c r="DA120" s="1086"/>
      <c r="DB120" s="1086"/>
      <c r="DC120" s="1086"/>
      <c r="DD120" s="1086"/>
      <c r="DE120" s="1086"/>
      <c r="DF120" s="1087"/>
      <c r="DG120" s="996">
        <v>1120645</v>
      </c>
      <c r="DH120" s="997"/>
      <c r="DI120" s="997"/>
      <c r="DJ120" s="997"/>
      <c r="DK120" s="997"/>
      <c r="DL120" s="997">
        <v>1036860</v>
      </c>
      <c r="DM120" s="997"/>
      <c r="DN120" s="997"/>
      <c r="DO120" s="997"/>
      <c r="DP120" s="997"/>
      <c r="DQ120" s="997">
        <v>860094</v>
      </c>
      <c r="DR120" s="997"/>
      <c r="DS120" s="997"/>
      <c r="DT120" s="997"/>
      <c r="DU120" s="997"/>
      <c r="DV120" s="998">
        <v>27.7</v>
      </c>
      <c r="DW120" s="998"/>
      <c r="DX120" s="998"/>
      <c r="DY120" s="998"/>
      <c r="DZ120" s="999"/>
    </row>
    <row r="121" spans="1:130" s="226" customFormat="1" ht="26.25" customHeight="1" x14ac:dyDescent="0.15">
      <c r="A121" s="1129"/>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458</v>
      </c>
      <c r="AB121" s="1029"/>
      <c r="AC121" s="1029"/>
      <c r="AD121" s="1029"/>
      <c r="AE121" s="1030"/>
      <c r="AF121" s="1031" t="s">
        <v>453</v>
      </c>
      <c r="AG121" s="1029"/>
      <c r="AH121" s="1029"/>
      <c r="AI121" s="1029"/>
      <c r="AJ121" s="1030"/>
      <c r="AK121" s="1031" t="s">
        <v>454</v>
      </c>
      <c r="AL121" s="1029"/>
      <c r="AM121" s="1029"/>
      <c r="AN121" s="1029"/>
      <c r="AO121" s="1030"/>
      <c r="AP121" s="1032" t="s">
        <v>461</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v>1022444</v>
      </c>
      <c r="BR121" s="990"/>
      <c r="BS121" s="990"/>
      <c r="BT121" s="990"/>
      <c r="BU121" s="990"/>
      <c r="BV121" s="990">
        <v>828267</v>
      </c>
      <c r="BW121" s="990"/>
      <c r="BX121" s="990"/>
      <c r="BY121" s="990"/>
      <c r="BZ121" s="990"/>
      <c r="CA121" s="990">
        <v>737168</v>
      </c>
      <c r="CB121" s="990"/>
      <c r="CC121" s="990"/>
      <c r="CD121" s="990"/>
      <c r="CE121" s="990"/>
      <c r="CF121" s="984">
        <v>23.7</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v>357173</v>
      </c>
      <c r="DH121" s="990"/>
      <c r="DI121" s="990"/>
      <c r="DJ121" s="990"/>
      <c r="DK121" s="990"/>
      <c r="DL121" s="990">
        <v>364156</v>
      </c>
      <c r="DM121" s="990"/>
      <c r="DN121" s="990"/>
      <c r="DO121" s="990"/>
      <c r="DP121" s="990"/>
      <c r="DQ121" s="990">
        <v>339032</v>
      </c>
      <c r="DR121" s="990"/>
      <c r="DS121" s="990"/>
      <c r="DT121" s="990"/>
      <c r="DU121" s="990"/>
      <c r="DV121" s="991">
        <v>10.9</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454</v>
      </c>
      <c r="AB122" s="1029"/>
      <c r="AC122" s="1029"/>
      <c r="AD122" s="1029"/>
      <c r="AE122" s="1030"/>
      <c r="AF122" s="1031" t="s">
        <v>454</v>
      </c>
      <c r="AG122" s="1029"/>
      <c r="AH122" s="1029"/>
      <c r="AI122" s="1029"/>
      <c r="AJ122" s="1030"/>
      <c r="AK122" s="1031" t="s">
        <v>454</v>
      </c>
      <c r="AL122" s="1029"/>
      <c r="AM122" s="1029"/>
      <c r="AN122" s="1029"/>
      <c r="AO122" s="1030"/>
      <c r="AP122" s="1032" t="s">
        <v>454</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4880513</v>
      </c>
      <c r="BR122" s="1068"/>
      <c r="BS122" s="1068"/>
      <c r="BT122" s="1068"/>
      <c r="BU122" s="1068"/>
      <c r="BV122" s="1068">
        <v>4735121</v>
      </c>
      <c r="BW122" s="1068"/>
      <c r="BX122" s="1068"/>
      <c r="BY122" s="1068"/>
      <c r="BZ122" s="1068"/>
      <c r="CA122" s="1068">
        <v>4761821</v>
      </c>
      <c r="CB122" s="1068"/>
      <c r="CC122" s="1068"/>
      <c r="CD122" s="1068"/>
      <c r="CE122" s="1068"/>
      <c r="CF122" s="1088">
        <v>153.30000000000001</v>
      </c>
      <c r="CG122" s="1089"/>
      <c r="CH122" s="1089"/>
      <c r="CI122" s="1089"/>
      <c r="CJ122" s="1089"/>
      <c r="CK122" s="1080"/>
      <c r="CL122" s="1081"/>
      <c r="CM122" s="1081"/>
      <c r="CN122" s="1081"/>
      <c r="CO122" s="1082"/>
      <c r="CP122" s="1090" t="s">
        <v>472</v>
      </c>
      <c r="CQ122" s="1091"/>
      <c r="CR122" s="1091"/>
      <c r="CS122" s="1091"/>
      <c r="CT122" s="1091"/>
      <c r="CU122" s="1091"/>
      <c r="CV122" s="1091"/>
      <c r="CW122" s="1091"/>
      <c r="CX122" s="1091"/>
      <c r="CY122" s="1091"/>
      <c r="CZ122" s="1091"/>
      <c r="DA122" s="1091"/>
      <c r="DB122" s="1091"/>
      <c r="DC122" s="1091"/>
      <c r="DD122" s="1091"/>
      <c r="DE122" s="1091"/>
      <c r="DF122" s="1092"/>
      <c r="DG122" s="989">
        <v>33264</v>
      </c>
      <c r="DH122" s="990"/>
      <c r="DI122" s="990"/>
      <c r="DJ122" s="990"/>
      <c r="DK122" s="990"/>
      <c r="DL122" s="990">
        <v>34275</v>
      </c>
      <c r="DM122" s="990"/>
      <c r="DN122" s="990"/>
      <c r="DO122" s="990"/>
      <c r="DP122" s="990"/>
      <c r="DQ122" s="990">
        <v>19536</v>
      </c>
      <c r="DR122" s="990"/>
      <c r="DS122" s="990"/>
      <c r="DT122" s="990"/>
      <c r="DU122" s="990"/>
      <c r="DV122" s="991">
        <v>0.6</v>
      </c>
      <c r="DW122" s="991"/>
      <c r="DX122" s="991"/>
      <c r="DY122" s="991"/>
      <c r="DZ122" s="992"/>
    </row>
    <row r="123" spans="1:130" s="226" customFormat="1" ht="26.25" customHeight="1" x14ac:dyDescent="0.15">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15950</v>
      </c>
      <c r="AB123" s="1029"/>
      <c r="AC123" s="1029"/>
      <c r="AD123" s="1029"/>
      <c r="AE123" s="1030"/>
      <c r="AF123" s="1031">
        <v>15950</v>
      </c>
      <c r="AG123" s="1029"/>
      <c r="AH123" s="1029"/>
      <c r="AI123" s="1029"/>
      <c r="AJ123" s="1030"/>
      <c r="AK123" s="1031">
        <v>15950</v>
      </c>
      <c r="AL123" s="1029"/>
      <c r="AM123" s="1029"/>
      <c r="AN123" s="1029"/>
      <c r="AO123" s="1030"/>
      <c r="AP123" s="1032">
        <v>0.5</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473</v>
      </c>
      <c r="BP123" s="1076"/>
      <c r="BQ123" s="1135">
        <v>8535511</v>
      </c>
      <c r="BR123" s="1136"/>
      <c r="BS123" s="1136"/>
      <c r="BT123" s="1136"/>
      <c r="BU123" s="1136"/>
      <c r="BV123" s="1136">
        <v>8375369</v>
      </c>
      <c r="BW123" s="1136"/>
      <c r="BX123" s="1136"/>
      <c r="BY123" s="1136"/>
      <c r="BZ123" s="1136"/>
      <c r="CA123" s="1136">
        <v>8768979</v>
      </c>
      <c r="CB123" s="1136"/>
      <c r="CC123" s="1136"/>
      <c r="CD123" s="1136"/>
      <c r="CE123" s="1136"/>
      <c r="CF123" s="1069"/>
      <c r="CG123" s="1070"/>
      <c r="CH123" s="1070"/>
      <c r="CI123" s="1070"/>
      <c r="CJ123" s="1071"/>
      <c r="CK123" s="1080"/>
      <c r="CL123" s="1081"/>
      <c r="CM123" s="1081"/>
      <c r="CN123" s="1081"/>
      <c r="CO123" s="1082"/>
      <c r="CP123" s="1090" t="s">
        <v>474</v>
      </c>
      <c r="CQ123" s="1091"/>
      <c r="CR123" s="1091"/>
      <c r="CS123" s="1091"/>
      <c r="CT123" s="1091"/>
      <c r="CU123" s="1091"/>
      <c r="CV123" s="1091"/>
      <c r="CW123" s="1091"/>
      <c r="CX123" s="1091"/>
      <c r="CY123" s="1091"/>
      <c r="CZ123" s="1091"/>
      <c r="DA123" s="1091"/>
      <c r="DB123" s="1091"/>
      <c r="DC123" s="1091"/>
      <c r="DD123" s="1091"/>
      <c r="DE123" s="1091"/>
      <c r="DF123" s="1092"/>
      <c r="DG123" s="1028" t="s">
        <v>453</v>
      </c>
      <c r="DH123" s="1029"/>
      <c r="DI123" s="1029"/>
      <c r="DJ123" s="1029"/>
      <c r="DK123" s="1030"/>
      <c r="DL123" s="1031" t="s">
        <v>458</v>
      </c>
      <c r="DM123" s="1029"/>
      <c r="DN123" s="1029"/>
      <c r="DO123" s="1029"/>
      <c r="DP123" s="1030"/>
      <c r="DQ123" s="1031" t="s">
        <v>454</v>
      </c>
      <c r="DR123" s="1029"/>
      <c r="DS123" s="1029"/>
      <c r="DT123" s="1029"/>
      <c r="DU123" s="1030"/>
      <c r="DV123" s="1032" t="s">
        <v>454</v>
      </c>
      <c r="DW123" s="1033"/>
      <c r="DX123" s="1033"/>
      <c r="DY123" s="1033"/>
      <c r="DZ123" s="1034"/>
    </row>
    <row r="124" spans="1:130" s="226" customFormat="1" ht="26.25" customHeight="1" thickBot="1" x14ac:dyDescent="0.2">
      <c r="A124" s="1129"/>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453</v>
      </c>
      <c r="AB124" s="1029"/>
      <c r="AC124" s="1029"/>
      <c r="AD124" s="1029"/>
      <c r="AE124" s="1030"/>
      <c r="AF124" s="1031" t="s">
        <v>461</v>
      </c>
      <c r="AG124" s="1029"/>
      <c r="AH124" s="1029"/>
      <c r="AI124" s="1029"/>
      <c r="AJ124" s="1030"/>
      <c r="AK124" s="1031" t="s">
        <v>454</v>
      </c>
      <c r="AL124" s="1029"/>
      <c r="AM124" s="1029"/>
      <c r="AN124" s="1029"/>
      <c r="AO124" s="1030"/>
      <c r="AP124" s="1032" t="s">
        <v>454</v>
      </c>
      <c r="AQ124" s="1033"/>
      <c r="AR124" s="1033"/>
      <c r="AS124" s="1033"/>
      <c r="AT124" s="1034"/>
      <c r="AU124" s="1131" t="s">
        <v>475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68.099999999999994</v>
      </c>
      <c r="BR124" s="1098"/>
      <c r="BS124" s="1098"/>
      <c r="BT124" s="1098"/>
      <c r="BU124" s="1098"/>
      <c r="BV124" s="1098">
        <v>62.3</v>
      </c>
      <c r="BW124" s="1098"/>
      <c r="BX124" s="1098"/>
      <c r="BY124" s="1098"/>
      <c r="BZ124" s="1098"/>
      <c r="CA124" s="1098">
        <v>34.799999999999997</v>
      </c>
      <c r="CB124" s="1098"/>
      <c r="CC124" s="1098"/>
      <c r="CD124" s="1098"/>
      <c r="CE124" s="1098"/>
      <c r="CF124" s="1099"/>
      <c r="CG124" s="1100"/>
      <c r="CH124" s="1100"/>
      <c r="CI124" s="1100"/>
      <c r="CJ124" s="1101"/>
      <c r="CK124" s="1083"/>
      <c r="CL124" s="1083"/>
      <c r="CM124" s="1083"/>
      <c r="CN124" s="1083"/>
      <c r="CO124" s="1084"/>
      <c r="CP124" s="1090" t="s">
        <v>476</v>
      </c>
      <c r="CQ124" s="1091"/>
      <c r="CR124" s="1091"/>
      <c r="CS124" s="1091"/>
      <c r="CT124" s="1091"/>
      <c r="CU124" s="1091"/>
      <c r="CV124" s="1091"/>
      <c r="CW124" s="1091"/>
      <c r="CX124" s="1091"/>
      <c r="CY124" s="1091"/>
      <c r="CZ124" s="1091"/>
      <c r="DA124" s="1091"/>
      <c r="DB124" s="1091"/>
      <c r="DC124" s="1091"/>
      <c r="DD124" s="1091"/>
      <c r="DE124" s="1091"/>
      <c r="DF124" s="1092"/>
      <c r="DG124" s="1075" t="s">
        <v>454</v>
      </c>
      <c r="DH124" s="1054"/>
      <c r="DI124" s="1054"/>
      <c r="DJ124" s="1054"/>
      <c r="DK124" s="1055"/>
      <c r="DL124" s="1053" t="s">
        <v>454</v>
      </c>
      <c r="DM124" s="1054"/>
      <c r="DN124" s="1054"/>
      <c r="DO124" s="1054"/>
      <c r="DP124" s="1055"/>
      <c r="DQ124" s="1053" t="s">
        <v>454</v>
      </c>
      <c r="DR124" s="1054"/>
      <c r="DS124" s="1054"/>
      <c r="DT124" s="1054"/>
      <c r="DU124" s="1055"/>
      <c r="DV124" s="1056" t="s">
        <v>454</v>
      </c>
      <c r="DW124" s="1057"/>
      <c r="DX124" s="1057"/>
      <c r="DY124" s="1057"/>
      <c r="DZ124" s="1058"/>
    </row>
    <row r="125" spans="1:130" s="226" customFormat="1" ht="26.25" customHeight="1" x14ac:dyDescent="0.15">
      <c r="A125" s="1129"/>
      <c r="B125" s="1016"/>
      <c r="C125" s="986" t="s">
        <v>460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477</v>
      </c>
      <c r="AB125" s="1029"/>
      <c r="AC125" s="1029"/>
      <c r="AD125" s="1029"/>
      <c r="AE125" s="1030"/>
      <c r="AF125" s="1031" t="s">
        <v>454</v>
      </c>
      <c r="AG125" s="1029"/>
      <c r="AH125" s="1029"/>
      <c r="AI125" s="1029"/>
      <c r="AJ125" s="1030"/>
      <c r="AK125" s="1031" t="s">
        <v>454</v>
      </c>
      <c r="AL125" s="1029"/>
      <c r="AM125" s="1029"/>
      <c r="AN125" s="1029"/>
      <c r="AO125" s="1030"/>
      <c r="AP125" s="1032" t="s">
        <v>477</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478</v>
      </c>
      <c r="CL125" s="1078"/>
      <c r="CM125" s="1078"/>
      <c r="CN125" s="1078"/>
      <c r="CO125" s="1079"/>
      <c r="CP125" s="1010" t="s">
        <v>479</v>
      </c>
      <c r="CQ125" s="959"/>
      <c r="CR125" s="959"/>
      <c r="CS125" s="959"/>
      <c r="CT125" s="959"/>
      <c r="CU125" s="959"/>
      <c r="CV125" s="959"/>
      <c r="CW125" s="959"/>
      <c r="CX125" s="959"/>
      <c r="CY125" s="959"/>
      <c r="CZ125" s="959"/>
      <c r="DA125" s="959"/>
      <c r="DB125" s="959"/>
      <c r="DC125" s="959"/>
      <c r="DD125" s="959"/>
      <c r="DE125" s="959"/>
      <c r="DF125" s="960"/>
      <c r="DG125" s="996" t="s">
        <v>477</v>
      </c>
      <c r="DH125" s="997"/>
      <c r="DI125" s="997"/>
      <c r="DJ125" s="997"/>
      <c r="DK125" s="997"/>
      <c r="DL125" s="997" t="s">
        <v>454</v>
      </c>
      <c r="DM125" s="997"/>
      <c r="DN125" s="997"/>
      <c r="DO125" s="997"/>
      <c r="DP125" s="997"/>
      <c r="DQ125" s="997" t="s">
        <v>454</v>
      </c>
      <c r="DR125" s="997"/>
      <c r="DS125" s="997"/>
      <c r="DT125" s="997"/>
      <c r="DU125" s="997"/>
      <c r="DV125" s="998" t="s">
        <v>454</v>
      </c>
      <c r="DW125" s="998"/>
      <c r="DX125" s="998"/>
      <c r="DY125" s="998"/>
      <c r="DZ125" s="999"/>
    </row>
    <row r="126" spans="1:130" s="226" customFormat="1" ht="26.25" customHeight="1" thickBot="1" x14ac:dyDescent="0.2">
      <c r="A126" s="1129"/>
      <c r="B126" s="1016"/>
      <c r="C126" s="986" t="s">
        <v>463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123</v>
      </c>
      <c r="AB126" s="1029"/>
      <c r="AC126" s="1029"/>
      <c r="AD126" s="1029"/>
      <c r="AE126" s="1030"/>
      <c r="AF126" s="1031" t="s">
        <v>454</v>
      </c>
      <c r="AG126" s="1029"/>
      <c r="AH126" s="1029"/>
      <c r="AI126" s="1029"/>
      <c r="AJ126" s="1030"/>
      <c r="AK126" s="1031" t="s">
        <v>123</v>
      </c>
      <c r="AL126" s="1029"/>
      <c r="AM126" s="1029"/>
      <c r="AN126" s="1029"/>
      <c r="AO126" s="1030"/>
      <c r="AP126" s="1032" t="s">
        <v>456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480</v>
      </c>
      <c r="CQ126" s="1020"/>
      <c r="CR126" s="1020"/>
      <c r="CS126" s="1020"/>
      <c r="CT126" s="1020"/>
      <c r="CU126" s="1020"/>
      <c r="CV126" s="1020"/>
      <c r="CW126" s="1020"/>
      <c r="CX126" s="1020"/>
      <c r="CY126" s="1020"/>
      <c r="CZ126" s="1020"/>
      <c r="DA126" s="1020"/>
      <c r="DB126" s="1020"/>
      <c r="DC126" s="1020"/>
      <c r="DD126" s="1020"/>
      <c r="DE126" s="1020"/>
      <c r="DF126" s="1021"/>
      <c r="DG126" s="989" t="s">
        <v>454</v>
      </c>
      <c r="DH126" s="990"/>
      <c r="DI126" s="990"/>
      <c r="DJ126" s="990"/>
      <c r="DK126" s="990"/>
      <c r="DL126" s="990" t="s">
        <v>458</v>
      </c>
      <c r="DM126" s="990"/>
      <c r="DN126" s="990"/>
      <c r="DO126" s="990"/>
      <c r="DP126" s="990"/>
      <c r="DQ126" s="990" t="s">
        <v>477</v>
      </c>
      <c r="DR126" s="990"/>
      <c r="DS126" s="990"/>
      <c r="DT126" s="990"/>
      <c r="DU126" s="990"/>
      <c r="DV126" s="991" t="s">
        <v>454</v>
      </c>
      <c r="DW126" s="991"/>
      <c r="DX126" s="991"/>
      <c r="DY126" s="991"/>
      <c r="DZ126" s="992"/>
    </row>
    <row r="127" spans="1:130" s="226" customFormat="1" ht="26.25" customHeight="1" x14ac:dyDescent="0.15">
      <c r="A127" s="1130"/>
      <c r="B127" s="1018"/>
      <c r="C127" s="1072" t="s">
        <v>481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454</v>
      </c>
      <c r="AB127" s="1029"/>
      <c r="AC127" s="1029"/>
      <c r="AD127" s="1029"/>
      <c r="AE127" s="1030"/>
      <c r="AF127" s="1031" t="s">
        <v>456</v>
      </c>
      <c r="AG127" s="1029"/>
      <c r="AH127" s="1029"/>
      <c r="AI127" s="1029"/>
      <c r="AJ127" s="1030"/>
      <c r="AK127" s="1031" t="s">
        <v>477</v>
      </c>
      <c r="AL127" s="1029"/>
      <c r="AM127" s="1029"/>
      <c r="AN127" s="1029"/>
      <c r="AO127" s="1030"/>
      <c r="AP127" s="1032" t="s">
        <v>454</v>
      </c>
      <c r="AQ127" s="1033"/>
      <c r="AR127" s="1033"/>
      <c r="AS127" s="1033"/>
      <c r="AT127" s="1034"/>
      <c r="AU127" s="262"/>
      <c r="AV127" s="262"/>
      <c r="AW127" s="262"/>
      <c r="AX127" s="1102" t="s">
        <v>482</v>
      </c>
      <c r="AY127" s="1103"/>
      <c r="AZ127" s="1103"/>
      <c r="BA127" s="1103"/>
      <c r="BB127" s="1103"/>
      <c r="BC127" s="1103"/>
      <c r="BD127" s="1103"/>
      <c r="BE127" s="1104"/>
      <c r="BF127" s="1105" t="s">
        <v>483</v>
      </c>
      <c r="BG127" s="1103"/>
      <c r="BH127" s="1103"/>
      <c r="BI127" s="1103"/>
      <c r="BJ127" s="1103"/>
      <c r="BK127" s="1103"/>
      <c r="BL127" s="1104"/>
      <c r="BM127" s="1105" t="s">
        <v>484</v>
      </c>
      <c r="BN127" s="1103"/>
      <c r="BO127" s="1103"/>
      <c r="BP127" s="1103"/>
      <c r="BQ127" s="1103"/>
      <c r="BR127" s="1103"/>
      <c r="BS127" s="1104"/>
      <c r="BT127" s="1105" t="s">
        <v>485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486</v>
      </c>
      <c r="CQ127" s="1020"/>
      <c r="CR127" s="1020"/>
      <c r="CS127" s="1020"/>
      <c r="CT127" s="1020"/>
      <c r="CU127" s="1020"/>
      <c r="CV127" s="1020"/>
      <c r="CW127" s="1020"/>
      <c r="CX127" s="1020"/>
      <c r="CY127" s="1020"/>
      <c r="CZ127" s="1020"/>
      <c r="DA127" s="1020"/>
      <c r="DB127" s="1020"/>
      <c r="DC127" s="1020"/>
      <c r="DD127" s="1020"/>
      <c r="DE127" s="1020"/>
      <c r="DF127" s="1021"/>
      <c r="DG127" s="989" t="s">
        <v>458</v>
      </c>
      <c r="DH127" s="990"/>
      <c r="DI127" s="990"/>
      <c r="DJ127" s="990"/>
      <c r="DK127" s="990"/>
      <c r="DL127" s="990" t="s">
        <v>454</v>
      </c>
      <c r="DM127" s="990"/>
      <c r="DN127" s="990"/>
      <c r="DO127" s="990"/>
      <c r="DP127" s="990"/>
      <c r="DQ127" s="990" t="s">
        <v>454</v>
      </c>
      <c r="DR127" s="990"/>
      <c r="DS127" s="990"/>
      <c r="DT127" s="990"/>
      <c r="DU127" s="990"/>
      <c r="DV127" s="991" t="s">
        <v>454</v>
      </c>
      <c r="DW127" s="991"/>
      <c r="DX127" s="991"/>
      <c r="DY127" s="991"/>
      <c r="DZ127" s="992"/>
    </row>
    <row r="128" spans="1:130" s="226" customFormat="1" ht="26.25" customHeight="1" thickBot="1" x14ac:dyDescent="0.2">
      <c r="A128" s="1113" t="s">
        <v>487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488</v>
      </c>
      <c r="X128" s="1115"/>
      <c r="Y128" s="1115"/>
      <c r="Z128" s="1116"/>
      <c r="AA128" s="1117">
        <v>103820</v>
      </c>
      <c r="AB128" s="1118"/>
      <c r="AC128" s="1118"/>
      <c r="AD128" s="1118"/>
      <c r="AE128" s="1119"/>
      <c r="AF128" s="1120">
        <v>100933</v>
      </c>
      <c r="AG128" s="1118"/>
      <c r="AH128" s="1118"/>
      <c r="AI128" s="1118"/>
      <c r="AJ128" s="1119"/>
      <c r="AK128" s="1120">
        <v>101432</v>
      </c>
      <c r="AL128" s="1118"/>
      <c r="AM128" s="1118"/>
      <c r="AN128" s="1118"/>
      <c r="AO128" s="1119"/>
      <c r="AP128" s="1121"/>
      <c r="AQ128" s="1122"/>
      <c r="AR128" s="1122"/>
      <c r="AS128" s="1122"/>
      <c r="AT128" s="1123"/>
      <c r="AU128" s="262"/>
      <c r="AV128" s="262"/>
      <c r="AW128" s="262"/>
      <c r="AX128" s="958" t="s">
        <v>489</v>
      </c>
      <c r="AY128" s="959"/>
      <c r="AZ128" s="959"/>
      <c r="BA128" s="959"/>
      <c r="BB128" s="959"/>
      <c r="BC128" s="959"/>
      <c r="BD128" s="959"/>
      <c r="BE128" s="960"/>
      <c r="BF128" s="1124" t="s">
        <v>477</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490</v>
      </c>
      <c r="CQ128" s="1107"/>
      <c r="CR128" s="1107"/>
      <c r="CS128" s="1107"/>
      <c r="CT128" s="1107"/>
      <c r="CU128" s="1107"/>
      <c r="CV128" s="1107"/>
      <c r="CW128" s="1107"/>
      <c r="CX128" s="1107"/>
      <c r="CY128" s="1107"/>
      <c r="CZ128" s="1107"/>
      <c r="DA128" s="1107"/>
      <c r="DB128" s="1107"/>
      <c r="DC128" s="1107"/>
      <c r="DD128" s="1107"/>
      <c r="DE128" s="1107"/>
      <c r="DF128" s="1108"/>
      <c r="DG128" s="1109" t="s">
        <v>458</v>
      </c>
      <c r="DH128" s="1110"/>
      <c r="DI128" s="1110"/>
      <c r="DJ128" s="1110"/>
      <c r="DK128" s="1110"/>
      <c r="DL128" s="1110" t="s">
        <v>458</v>
      </c>
      <c r="DM128" s="1110"/>
      <c r="DN128" s="1110"/>
      <c r="DO128" s="1110"/>
      <c r="DP128" s="1110"/>
      <c r="DQ128" s="1110" t="s">
        <v>458</v>
      </c>
      <c r="DR128" s="1110"/>
      <c r="DS128" s="1110"/>
      <c r="DT128" s="1110"/>
      <c r="DU128" s="1110"/>
      <c r="DV128" s="1111" t="s">
        <v>123</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491</v>
      </c>
      <c r="X129" s="1144"/>
      <c r="Y129" s="1144"/>
      <c r="Z129" s="1145"/>
      <c r="AA129" s="1028">
        <v>3567099</v>
      </c>
      <c r="AB129" s="1029"/>
      <c r="AC129" s="1029"/>
      <c r="AD129" s="1029"/>
      <c r="AE129" s="1030"/>
      <c r="AF129" s="1031">
        <v>3588288</v>
      </c>
      <c r="AG129" s="1029"/>
      <c r="AH129" s="1029"/>
      <c r="AI129" s="1029"/>
      <c r="AJ129" s="1030"/>
      <c r="AK129" s="1031">
        <v>3594779</v>
      </c>
      <c r="AL129" s="1029"/>
      <c r="AM129" s="1029"/>
      <c r="AN129" s="1029"/>
      <c r="AO129" s="1030"/>
      <c r="AP129" s="1146"/>
      <c r="AQ129" s="1147"/>
      <c r="AR129" s="1147"/>
      <c r="AS129" s="1147"/>
      <c r="AT129" s="1148"/>
      <c r="AU129" s="264"/>
      <c r="AV129" s="264"/>
      <c r="AW129" s="264"/>
      <c r="AX129" s="1137" t="s">
        <v>492</v>
      </c>
      <c r="AY129" s="1020"/>
      <c r="AZ129" s="1020"/>
      <c r="BA129" s="1020"/>
      <c r="BB129" s="1020"/>
      <c r="BC129" s="1020"/>
      <c r="BD129" s="1020"/>
      <c r="BE129" s="1021"/>
      <c r="BF129" s="1138" t="s">
        <v>454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494</v>
      </c>
      <c r="X130" s="1144"/>
      <c r="Y130" s="1144"/>
      <c r="Z130" s="1145"/>
      <c r="AA130" s="1028">
        <v>506892</v>
      </c>
      <c r="AB130" s="1029"/>
      <c r="AC130" s="1029"/>
      <c r="AD130" s="1029"/>
      <c r="AE130" s="1030"/>
      <c r="AF130" s="1031">
        <v>504151</v>
      </c>
      <c r="AG130" s="1029"/>
      <c r="AH130" s="1029"/>
      <c r="AI130" s="1029"/>
      <c r="AJ130" s="1030"/>
      <c r="AK130" s="1031">
        <v>489165</v>
      </c>
      <c r="AL130" s="1029"/>
      <c r="AM130" s="1029"/>
      <c r="AN130" s="1029"/>
      <c r="AO130" s="1030"/>
      <c r="AP130" s="1146"/>
      <c r="AQ130" s="1147"/>
      <c r="AR130" s="1147"/>
      <c r="AS130" s="1147"/>
      <c r="AT130" s="1148"/>
      <c r="AU130" s="264"/>
      <c r="AV130" s="264"/>
      <c r="AW130" s="264"/>
      <c r="AX130" s="1137" t="s">
        <v>495</v>
      </c>
      <c r="AY130" s="1020"/>
      <c r="AZ130" s="1020"/>
      <c r="BA130" s="1020"/>
      <c r="BB130" s="1020"/>
      <c r="BC130" s="1020"/>
      <c r="BD130" s="1020"/>
      <c r="BE130" s="1021"/>
      <c r="BF130" s="1174">
        <v>12.4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496</v>
      </c>
      <c r="X131" s="1182"/>
      <c r="Y131" s="1182"/>
      <c r="Z131" s="1183"/>
      <c r="AA131" s="1075">
        <v>3060207</v>
      </c>
      <c r="AB131" s="1054"/>
      <c r="AC131" s="1054"/>
      <c r="AD131" s="1054"/>
      <c r="AE131" s="1055"/>
      <c r="AF131" s="1053">
        <v>3084137</v>
      </c>
      <c r="AG131" s="1054"/>
      <c r="AH131" s="1054"/>
      <c r="AI131" s="1054"/>
      <c r="AJ131" s="1055"/>
      <c r="AK131" s="1053">
        <v>3105614</v>
      </c>
      <c r="AL131" s="1054"/>
      <c r="AM131" s="1054"/>
      <c r="AN131" s="1054"/>
      <c r="AO131" s="1055"/>
      <c r="AP131" s="1184"/>
      <c r="AQ131" s="1185"/>
      <c r="AR131" s="1185"/>
      <c r="AS131" s="1185"/>
      <c r="AT131" s="1186"/>
      <c r="AU131" s="264"/>
      <c r="AV131" s="264"/>
      <c r="AW131" s="264"/>
      <c r="AX131" s="1156" t="s">
        <v>497</v>
      </c>
      <c r="AY131" s="1107"/>
      <c r="AZ131" s="1107"/>
      <c r="BA131" s="1107"/>
      <c r="BB131" s="1107"/>
      <c r="BC131" s="1107"/>
      <c r="BD131" s="1107"/>
      <c r="BE131" s="1108"/>
      <c r="BF131" s="1157">
        <v>34.799999999999997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499</v>
      </c>
      <c r="W132" s="1167"/>
      <c r="X132" s="1167"/>
      <c r="Y132" s="1167"/>
      <c r="Z132" s="1168"/>
      <c r="AA132" s="1169">
        <v>12.57555453</v>
      </c>
      <c r="AB132" s="1170"/>
      <c r="AC132" s="1170"/>
      <c r="AD132" s="1170"/>
      <c r="AE132" s="1171"/>
      <c r="AF132" s="1172">
        <v>12.84333348</v>
      </c>
      <c r="AG132" s="1170"/>
      <c r="AH132" s="1170"/>
      <c r="AI132" s="1170"/>
      <c r="AJ132" s="1171"/>
      <c r="AK132" s="1172">
        <v>12.028152889999999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500</v>
      </c>
      <c r="W133" s="1150"/>
      <c r="X133" s="1150"/>
      <c r="Y133" s="1150"/>
      <c r="Z133" s="1151"/>
      <c r="AA133" s="1152">
        <v>11.3</v>
      </c>
      <c r="AB133" s="1153"/>
      <c r="AC133" s="1153"/>
      <c r="AD133" s="1153"/>
      <c r="AE133" s="1154"/>
      <c r="AF133" s="1152">
        <v>12.3</v>
      </c>
      <c r="AG133" s="1153"/>
      <c r="AH133" s="1153"/>
      <c r="AI133" s="1153"/>
      <c r="AJ133" s="1154"/>
      <c r="AK133" s="1152">
        <v>12.4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gv8zHH5Nq49mkSFkx9vjkqHZ3Sn0rWQ3UeSWw6bo9r1C0CnGBzlEGLcoPKVnrmhjIOIox+/lrGVkOnJ53m0qw==" saltValue="8jJwcLNDOUyZULm/ycX2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election activeCell="AD15" sqref="AD15:AO1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6uprEX3lkjXJSzNYY8lY1bdouguDxaP9n3RdMy8pFJZbIAtuxD+gvLjR4qE10jAdHmEU2swOVHjWh9T9qyUw==" saltValue="Dwy6bik5oXk3Ec5dTqwe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AD15" sqref="AD15:AO15"/>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YEb61tnvPIfZD6OvNilLGoipARJoiX/ub8f88KYBsyiM0r4rp5d4BfddWefflFBC4d5dBKOgnwzr7d4hRvLIg==" saltValue="XPN/YhEhZ7VFEDenjDp1G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AD15" sqref="AD15:AO15"/>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509</v>
      </c>
      <c r="AL9" s="1193"/>
      <c r="AM9" s="1193"/>
      <c r="AN9" s="1194"/>
      <c r="AO9" s="292">
        <v>1179086</v>
      </c>
      <c r="AP9" s="292">
        <v>155964</v>
      </c>
      <c r="AQ9" s="293">
        <v>117391</v>
      </c>
      <c r="AR9" s="294">
        <v>32.9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510</v>
      </c>
      <c r="AL10" s="1193"/>
      <c r="AM10" s="1193"/>
      <c r="AN10" s="1194"/>
      <c r="AO10" s="295">
        <v>70536</v>
      </c>
      <c r="AP10" s="295">
        <v>9330</v>
      </c>
      <c r="AQ10" s="296">
        <v>11968</v>
      </c>
      <c r="AR10" s="297">
        <v>-22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511</v>
      </c>
      <c r="AL11" s="1193"/>
      <c r="AM11" s="1193"/>
      <c r="AN11" s="1194"/>
      <c r="AO11" s="295">
        <v>13751</v>
      </c>
      <c r="AP11" s="295">
        <v>1819</v>
      </c>
      <c r="AQ11" s="296">
        <v>18604</v>
      </c>
      <c r="AR11" s="297">
        <v>-90.2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512</v>
      </c>
      <c r="AL12" s="1193"/>
      <c r="AM12" s="1193"/>
      <c r="AN12" s="1194"/>
      <c r="AO12" s="295">
        <v>19047</v>
      </c>
      <c r="AP12" s="295">
        <v>2519</v>
      </c>
      <c r="AQ12" s="296">
        <v>928</v>
      </c>
      <c r="AR12" s="297">
        <v>171.4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513</v>
      </c>
      <c r="AL13" s="1193"/>
      <c r="AM13" s="1193"/>
      <c r="AN13" s="1194"/>
      <c r="AO13" s="295" t="s">
        <v>514</v>
      </c>
      <c r="AP13" s="295" t="s">
        <v>514</v>
      </c>
      <c r="AQ13" s="296" t="s">
        <v>514</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515</v>
      </c>
      <c r="AL14" s="1193"/>
      <c r="AM14" s="1193"/>
      <c r="AN14" s="1194"/>
      <c r="AO14" s="295">
        <v>58698</v>
      </c>
      <c r="AP14" s="295">
        <v>7764</v>
      </c>
      <c r="AQ14" s="296">
        <v>5151</v>
      </c>
      <c r="AR14" s="297">
        <v>50.7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516</v>
      </c>
      <c r="AL15" s="1193"/>
      <c r="AM15" s="1193"/>
      <c r="AN15" s="1194"/>
      <c r="AO15" s="295">
        <v>32527</v>
      </c>
      <c r="AP15" s="295">
        <v>4303</v>
      </c>
      <c r="AQ15" s="296">
        <v>2680</v>
      </c>
      <c r="AR15" s="297">
        <v>60.6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517</v>
      </c>
      <c r="AL16" s="1196"/>
      <c r="AM16" s="1196"/>
      <c r="AN16" s="1197"/>
      <c r="AO16" s="295">
        <v>-106525</v>
      </c>
      <c r="AP16" s="295">
        <v>-14091</v>
      </c>
      <c r="AQ16" s="296">
        <v>-12014</v>
      </c>
      <c r="AR16" s="297">
        <v>17.3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1267120</v>
      </c>
      <c r="AP17" s="295">
        <v>167608</v>
      </c>
      <c r="AQ17" s="296">
        <v>144708</v>
      </c>
      <c r="AR17" s="297">
        <v>15.8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522</v>
      </c>
      <c r="AL21" s="1188"/>
      <c r="AM21" s="1188"/>
      <c r="AN21" s="1189"/>
      <c r="AO21" s="307">
        <v>22.09</v>
      </c>
      <c r="AP21" s="308">
        <v>13.77</v>
      </c>
      <c r="AQ21" s="309">
        <v>8.32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523</v>
      </c>
      <c r="AL22" s="1188"/>
      <c r="AM22" s="1188"/>
      <c r="AN22" s="1189"/>
      <c r="AO22" s="312">
        <v>88</v>
      </c>
      <c r="AP22" s="313">
        <v>94.8</v>
      </c>
      <c r="AQ22" s="314">
        <v>-6.8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528</v>
      </c>
      <c r="AL32" s="1204"/>
      <c r="AM32" s="1204"/>
      <c r="AN32" s="1205"/>
      <c r="AO32" s="322">
        <v>743857</v>
      </c>
      <c r="AP32" s="322">
        <v>98394</v>
      </c>
      <c r="AQ32" s="323">
        <v>73070</v>
      </c>
      <c r="AR32" s="324">
        <v>34.700000000000003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529</v>
      </c>
      <c r="AL33" s="1204"/>
      <c r="AM33" s="1204"/>
      <c r="AN33" s="1205"/>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530</v>
      </c>
      <c r="AL34" s="1204"/>
      <c r="AM34" s="1204"/>
      <c r="AN34" s="1205"/>
      <c r="AO34" s="322" t="s">
        <v>514</v>
      </c>
      <c r="AP34" s="322" t="s">
        <v>514</v>
      </c>
      <c r="AQ34" s="323">
        <v>1</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531</v>
      </c>
      <c r="AL35" s="1204"/>
      <c r="AM35" s="1204"/>
      <c r="AN35" s="1205"/>
      <c r="AO35" s="322">
        <v>148484</v>
      </c>
      <c r="AP35" s="322">
        <v>19641</v>
      </c>
      <c r="AQ35" s="323">
        <v>19034</v>
      </c>
      <c r="AR35" s="324">
        <v>3.2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532</v>
      </c>
      <c r="AL36" s="1204"/>
      <c r="AM36" s="1204"/>
      <c r="AN36" s="1205"/>
      <c r="AO36" s="322">
        <v>55854</v>
      </c>
      <c r="AP36" s="322">
        <v>7388</v>
      </c>
      <c r="AQ36" s="323">
        <v>5455</v>
      </c>
      <c r="AR36" s="324">
        <v>35.4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533</v>
      </c>
      <c r="AL37" s="1204"/>
      <c r="AM37" s="1204"/>
      <c r="AN37" s="1205"/>
      <c r="AO37" s="322">
        <v>15950</v>
      </c>
      <c r="AP37" s="322">
        <v>2110</v>
      </c>
      <c r="AQ37" s="323">
        <v>1361</v>
      </c>
      <c r="AR37" s="324">
        <v>55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534</v>
      </c>
      <c r="AL38" s="1207"/>
      <c r="AM38" s="1207"/>
      <c r="AN38" s="1208"/>
      <c r="AO38" s="325" t="s">
        <v>514</v>
      </c>
      <c r="AP38" s="325" t="s">
        <v>514</v>
      </c>
      <c r="AQ38" s="326">
        <v>4</v>
      </c>
      <c r="AR38" s="314" t="s">
        <v>514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535</v>
      </c>
      <c r="AL39" s="1207"/>
      <c r="AM39" s="1207"/>
      <c r="AN39" s="1208"/>
      <c r="AO39" s="322">
        <v>-101432</v>
      </c>
      <c r="AP39" s="322">
        <v>-13417</v>
      </c>
      <c r="AQ39" s="323">
        <v>-3538</v>
      </c>
      <c r="AR39" s="324">
        <v>279.2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536</v>
      </c>
      <c r="AL40" s="1204"/>
      <c r="AM40" s="1204"/>
      <c r="AN40" s="1205"/>
      <c r="AO40" s="322">
        <v>-489165</v>
      </c>
      <c r="AP40" s="322">
        <v>-64704</v>
      </c>
      <c r="AQ40" s="323">
        <v>-64803</v>
      </c>
      <c r="AR40" s="324">
        <v>-0.2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373548</v>
      </c>
      <c r="AP41" s="322">
        <v>49411</v>
      </c>
      <c r="AQ41" s="323">
        <v>30585</v>
      </c>
      <c r="AR41" s="324">
        <v>61.6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504</v>
      </c>
      <c r="AN49" s="1200" t="s">
        <v>540</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1554240</v>
      </c>
      <c r="AN51" s="344">
        <v>193892</v>
      </c>
      <c r="AO51" s="345">
        <v>-62</v>
      </c>
      <c r="AP51" s="346">
        <v>119674</v>
      </c>
      <c r="AQ51" s="347">
        <v>26.2</v>
      </c>
      <c r="AR51" s="348">
        <v>-88.2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1040118</v>
      </c>
      <c r="AN52" s="352">
        <v>129755</v>
      </c>
      <c r="AO52" s="353">
        <v>-71.900000000000006</v>
      </c>
      <c r="AP52" s="354">
        <v>57803</v>
      </c>
      <c r="AQ52" s="355">
        <v>4.8</v>
      </c>
      <c r="AR52" s="356">
        <v>-76.7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1661114</v>
      </c>
      <c r="AN53" s="344">
        <v>209710</v>
      </c>
      <c r="AO53" s="345">
        <v>8.1999999999999993</v>
      </c>
      <c r="AP53" s="346">
        <v>119685</v>
      </c>
      <c r="AQ53" s="347">
        <v>0</v>
      </c>
      <c r="AR53" s="348">
        <v>8.1999999999999993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1213716</v>
      </c>
      <c r="AN54" s="352">
        <v>153228</v>
      </c>
      <c r="AO54" s="353">
        <v>18.100000000000001</v>
      </c>
      <c r="AP54" s="354">
        <v>68464</v>
      </c>
      <c r="AQ54" s="355">
        <v>18.399999999999999</v>
      </c>
      <c r="AR54" s="356">
        <v>-0.3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1676369</v>
      </c>
      <c r="AN55" s="344">
        <v>213986</v>
      </c>
      <c r="AO55" s="345">
        <v>2</v>
      </c>
      <c r="AP55" s="346">
        <v>109920</v>
      </c>
      <c r="AQ55" s="347">
        <v>-8.1999999999999993</v>
      </c>
      <c r="AR55" s="348">
        <v>10.199999999999999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1501586</v>
      </c>
      <c r="AN56" s="352">
        <v>191676</v>
      </c>
      <c r="AO56" s="353">
        <v>25.1</v>
      </c>
      <c r="AP56" s="354">
        <v>62739</v>
      </c>
      <c r="AQ56" s="355">
        <v>-8.4</v>
      </c>
      <c r="AR56" s="356">
        <v>33.5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1509272</v>
      </c>
      <c r="AN57" s="344">
        <v>195857</v>
      </c>
      <c r="AO57" s="345">
        <v>-8.5</v>
      </c>
      <c r="AP57" s="346">
        <v>119882</v>
      </c>
      <c r="AQ57" s="347">
        <v>9.1</v>
      </c>
      <c r="AR57" s="348">
        <v>-17.600000000000001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1304981</v>
      </c>
      <c r="AN58" s="352">
        <v>169346</v>
      </c>
      <c r="AO58" s="353">
        <v>-11.6</v>
      </c>
      <c r="AP58" s="354">
        <v>66481</v>
      </c>
      <c r="AQ58" s="355">
        <v>6</v>
      </c>
      <c r="AR58" s="356">
        <v>-17.600000000000001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2090609</v>
      </c>
      <c r="AN59" s="344">
        <v>276536</v>
      </c>
      <c r="AO59" s="345">
        <v>41.2</v>
      </c>
      <c r="AP59" s="346">
        <v>116162</v>
      </c>
      <c r="AQ59" s="347">
        <v>-3.1</v>
      </c>
      <c r="AR59" s="348">
        <v>44.3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1900339</v>
      </c>
      <c r="AN60" s="352">
        <v>251368</v>
      </c>
      <c r="AO60" s="353">
        <v>48.4</v>
      </c>
      <c r="AP60" s="354">
        <v>61562</v>
      </c>
      <c r="AQ60" s="355">
        <v>-7.4</v>
      </c>
      <c r="AR60" s="356">
        <v>55.8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1698321</v>
      </c>
      <c r="AN61" s="359">
        <v>217996</v>
      </c>
      <c r="AO61" s="360">
        <v>-3.8</v>
      </c>
      <c r="AP61" s="361">
        <v>117065</v>
      </c>
      <c r="AQ61" s="362">
        <v>4.8</v>
      </c>
      <c r="AR61" s="348">
        <v>-8.6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1392148</v>
      </c>
      <c r="AN62" s="352">
        <v>179075</v>
      </c>
      <c r="AO62" s="353">
        <v>1.6</v>
      </c>
      <c r="AP62" s="354">
        <v>63410</v>
      </c>
      <c r="AQ62" s="355">
        <v>2.7</v>
      </c>
      <c r="AR62" s="356">
        <v>-1.1000000000000001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6U5OQPyTL07K7c/qWIabI9824RMPUMaC1MUvm3IbRvK3knxQJIGMsFGJ9gnbaiAPWC3mTlcJQ3w50cQ0fXCDw==" saltValue="0ZXCYv+9zsilJfNkhRgp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D15" sqref="AD15:AO15"/>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6VtGytQlNYH9VhhRRUYpqfezfZ6mqnFk+Mc6ZTGEhgqDsi15mMnJ16aPHH6TENDP/D9/6dyg7O2Os1wfYGikA==" saltValue="xpxallYi4HcTXRHNZTSes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D15" sqref="AD15:AO15"/>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re95Hg86Sp3DlauuK/0Gndpn+pfkVR3kJUs1ysz5v/9cMZi04sNrdrbs8eDw7Hy8HoNbg6qZrjxvMH5N8W4WQ==" saltValue="VTGMv+jSvCbsRjecTzzE0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AD15" sqref="AD15:AO1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12" t="s">
        <v>3</v>
      </c>
      <c r="D47" s="1212"/>
      <c r="E47" s="1213"/>
      <c r="F47" s="11">
        <v>22.31</v>
      </c>
      <c r="G47" s="12">
        <v>23.5</v>
      </c>
      <c r="H47" s="12">
        <v>25.23</v>
      </c>
      <c r="I47" s="12">
        <v>27.03</v>
      </c>
      <c r="J47" s="13">
        <v>33.380000000000003</v>
      </c>
    </row>
    <row r="48" spans="2:10" ht="57.75" customHeight="1" x14ac:dyDescent="0.15">
      <c r="B48" s="14"/>
      <c r="C48" s="1214" t="s">
        <v>4</v>
      </c>
      <c r="D48" s="1214"/>
      <c r="E48" s="1215"/>
      <c r="F48" s="15">
        <v>3.48</v>
      </c>
      <c r="G48" s="16">
        <v>1.84</v>
      </c>
      <c r="H48" s="16">
        <v>2.2200000000000002</v>
      </c>
      <c r="I48" s="16">
        <v>2.48</v>
      </c>
      <c r="J48" s="17">
        <v>3.01</v>
      </c>
    </row>
    <row r="49" spans="2:10" ht="57.75" customHeight="1" thickBot="1" x14ac:dyDescent="0.2">
      <c r="B49" s="18"/>
      <c r="C49" s="1216" t="s">
        <v>5</v>
      </c>
      <c r="D49" s="1216"/>
      <c r="E49" s="1217"/>
      <c r="F49" s="19">
        <v>2.2200000000000002</v>
      </c>
      <c r="G49" s="20" t="s">
        <v>561</v>
      </c>
      <c r="H49" s="20">
        <v>3.27</v>
      </c>
      <c r="I49" s="20">
        <v>2.2200000000000002</v>
      </c>
      <c r="J49" s="21">
        <v>6.93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hrpBuaUveDDomQL0X0MKQeLF5vvH+c5WfAAZC5cCbY9qYHSeIaVd1RbSPt6EN2fZLj3ruCEVWpZs7ycHYjx5g==" saltValue="QUkFvjHf1tNuzLcqPitf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2019-03-11T00:10:16Z</cp:lastPrinted>
  <dcterms:created xsi:type="dcterms:W3CDTF">2019-02-14T02:27:43Z</dcterms:created>
  <dcterms:modified xsi:type="dcterms:W3CDTF">2020-03-26T11:00:08Z</dcterms:modified>
  <cp:category/>
</cp:coreProperties>
</file>