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601740.NAIBU\Desktop\財政HP\"/>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 sheetId="22" r:id="rId15"/>
    <sheet name="データシート" sheetId="8" state="hidden" r:id="rId16"/>
  </sheets>
  <calcPr calcId="162913" concurrentManualCount="2"/>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C36" i="9"/>
  <c r="CO35" i="9"/>
  <c r="BE35" i="9"/>
  <c r="C35" i="9"/>
  <c r="CO34" i="9"/>
  <c r="C34" i="9"/>
  <c r="U34" i="9" s="1"/>
  <c r="U35" i="9" s="1"/>
  <c r="U36" i="9" l="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BW40" i="9" s="1"/>
</calcChain>
</file>

<file path=xl/sharedStrings.xml><?xml version="1.0" encoding="utf-8"?>
<sst xmlns="http://schemas.openxmlformats.org/spreadsheetml/2006/main" count="1063" uniqueCount="562">
  <si>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</si>
  <si>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</si>
  <si>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</si>
  <si>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</si>
  <si>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</si>
  <si>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</si>
  <si>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</si>
  <si>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</si>
  <si>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</si>
  <si>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</si>
  <si>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</si>
  <si>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</si>
  <si>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</si>
  <si>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</si>
  <si>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</si>
  <si>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</si>
  <si>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</si>
  <si>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</si>
  <si>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</si>
  <si>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</si>
  <si>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</si>
  <si>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</si>
  <si>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</si>
  <si>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</si>
  <si>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</si>
  <si>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</si>
  <si>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</si>
  <si>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</si>
  <si>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</si>
  <si>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</si>
  <si>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</si>
  <si>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</si>
  <si>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</si>
  <si>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</si>
  <si>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</si>
  <si>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</si>
  <si>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</si>
  <si>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</si>
  <si>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</si>
  <si>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</si>
  <si>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</si>
  <si>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</si>
  <si>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</si>
  <si>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</si>
  <si>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</si>
  <si>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</si>
  <si>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</si>
  <si>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</si>
  <si>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</si>
  <si>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</si>
  <si>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</si>
  <si>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</si>
  <si>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</si>
  <si>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</si>
  <si>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</si>
  <si>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</si>
  <si>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</si>
  <si>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</si>
  <si>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</si>
  <si>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</si>
  <si>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</si>
  <si>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</si>
  <si>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</si>
  <si>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</si>
  <si>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</si>
  <si>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</si>
  <si>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</si>
  <si>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</si>
  <si>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</si>
  <si>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</si>
  <si>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</si>
  <si>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</si>
  <si>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</si>
  <si>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</si>
  <si>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</si>
  <si>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</si>
  <si>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</si>
  <si>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</si>
  <si>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</si>
  <si>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</si>
  <si>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</si>
  <si>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</si>
  <si>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</si>
  <si>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八丈町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</si>
  <si>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</si>
  <si>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</si>
  <si>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</si>
  <si>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</si>
  <si>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</si>
  <si>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</si>
  <si>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</si>
  <si>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</si>
  <si>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</si>
  <si>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</si>
  <si>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</si>
  <si>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</si>
  <si>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</si>
  <si>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</si>
  <si>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</si>
  <si>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</si>
  <si>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</si>
  <si>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</si>
  <si>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</si>
  <si>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</si>
  <si>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</si>
  <si>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</si>
  <si>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</si>
  <si>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</si>
  <si>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</si>
  <si>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</si>
  <si>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</si>
  <si>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</si>
  <si>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</si>
  <si>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</si>
  <si>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</si>
  <si>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</si>
  <si>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</si>
  <si>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</si>
  <si>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</si>
  <si>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</si>
  <si>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</si>
  <si>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</si>
  <si>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</si>
  <si>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</si>
  <si>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</si>
  <si>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</si>
  <si>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</si>
  <si>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</si>
  <si>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</si>
  <si>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</si>
  <si>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</si>
  <si>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</si>
  <si>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</si>
  <si>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</si>
  <si>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</si>
  <si>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</si>
  <si>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</si>
  <si>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</si>
  <si>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</si>
  <si>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</si>
  <si>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</si>
  <si>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</si>
  <si>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</si>
  <si>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</si>
  <si>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</si>
  <si>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</si>
  <si>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</si>
  <si>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</si>
  <si>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</si>
  <si>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</si>
  <si>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</si>
  <si>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</si>
  <si>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</si>
  <si>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</si>
  <si>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</si>
  <si>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</si>
  <si>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</si>
  <si>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</si>
  <si>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</si>
  <si>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</si>
  <si>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</si>
  <si>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</si>
  <si>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</si>
  <si>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</si>
  <si>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</si>
  <si>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</si>
  <si>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</si>
  <si>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</si>
  <si>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</si>
  <si>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</si>
  <si>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</si>
  <si>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</si>
  <si>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</si>
  <si>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</si>
  <si>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</si>
  <si>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</si>
  <si>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</si>
  <si>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</si>
  <si>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</si>
  <si>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</si>
  <si>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</si>
  <si>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</si>
  <si>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</si>
  <si>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</si>
  <si>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</si>
  <si>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</si>
  <si>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</si>
  <si>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</si>
  <si>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</si>
  <si>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</si>
  <si>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</si>
  <si>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</si>
  <si>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</si>
  <si>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</si>
  <si>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</si>
  <si>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</si>
  <si>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</si>
  <si>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東京都八丈町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</si>
  <si>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</si>
  <si>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</si>
  <si>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</si>
  <si>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</si>
  <si>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</si>
  <si>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</si>
  <si>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</si>
  <si>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</si>
  <si>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</si>
  <si>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</si>
  <si>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</si>
  <si>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</si>
  <si>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</si>
  <si>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</si>
  <si>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</si>
  <si>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</si>
  <si>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</si>
  <si>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</si>
  <si>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</si>
  <si>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</si>
  <si>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</si>
  <si>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</si>
  <si>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</si>
  <si>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</si>
  <si>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</si>
  <si>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</si>
  <si>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</si>
  <si>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</si>
  <si>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</si>
  <si>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</si>
  <si>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</si>
  <si>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</si>
  <si>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</si>
  <si>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</si>
  <si>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</si>
  <si>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</si>
  <si>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</si>
  <si>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</si>
  <si>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</si>
  <si>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</si>
  <si>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</si>
  <si>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</si>
  <si>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</si>
  <si>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</si>
  <si>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</si>
  <si>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</si>
  <si>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</si>
  <si>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</si>
  <si>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</si>
  <si>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</si>
  <si>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</si>
  <si>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</si>
  <si>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</si>
  <si>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</si>
  <si>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</si>
  <si>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</si>
  <si>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</si>
  <si>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</si>
  <si>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</si>
  <si>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</si>
  <si>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</si>
  <si>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</si>
  <si>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</si>
  <si>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</si>
  <si>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</si>
  <si>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</si>
  <si>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</si>
  <si>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</si>
  <si>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</si>
  <si>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</si>
  <si>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</si>
  <si>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</si>
  <si>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</si>
  <si>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</si>
  <si>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</si>
  <si>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</si>
  <si>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</si>
  <si>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</si>
  <si>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</si>
  <si>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</si>
  <si>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</si>
  <si>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</si>
  <si>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</si>
  <si>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</si>
  <si>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</si>
  <si>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</si>
  <si>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</si>
  <si>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</si>
  <si>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</si>
  <si>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</si>
  <si>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</si>
  <si>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</si>
  <si>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</si>
  <si>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</si>
  <si>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</si>
  <si>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</si>
  <si>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</si>
  <si>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</si>
  <si>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</si>
  <si>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</si>
  <si>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</si>
  <si>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</si>
  <si>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</si>
  <si>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</si>
  <si>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</si>
  <si>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</si>
  <si>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</si>
  <si>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</si>
  <si>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</si>
  <si>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</si>
  <si>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</si>
  <si>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</si>
  <si>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</si>
  <si>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</si>
  <si>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</si>
  <si>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</si>
  <si>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</si>
  <si>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</si>
  <si>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</si>
  <si>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</si>
  <si>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上水道</t>
    <phoneticPr fontId="5"/>
  </si>
  <si>
    <t>被保険者数(人)</t>
  </si>
  <si>
    <t>　繰出金</t>
    <phoneticPr fontId="5"/>
  </si>
  <si>
    <t>下水道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</si>
  <si>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</si>
  <si>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</si>
  <si>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</si>
  <si>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</si>
  <si>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</si>
  <si>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</si>
  <si>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</si>
  <si>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</si>
  <si>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</si>
  <si>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</si>
  <si>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</si>
  <si>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</si>
  <si>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</si>
  <si>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</si>
  <si>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</si>
  <si>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</si>
  <si>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</si>
  <si>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</si>
  <si>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</si>
  <si>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</si>
  <si>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</si>
  <si>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</si>
  <si>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</si>
  <si>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</si>
  <si>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東京都八丈町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</si>
  <si>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</si>
  <si>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</si>
  <si>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</si>
  <si>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</si>
  <si>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</si>
  <si>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</si>
  <si>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</si>
  <si>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</si>
  <si>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</si>
  <si>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</si>
  <si>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</si>
  <si>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</si>
  <si>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</si>
  <si>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</si>
  <si>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</si>
  <si>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</si>
  <si>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</si>
  <si>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</si>
  <si>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</si>
  <si>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</si>
  <si>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</si>
  <si>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</si>
  <si>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</si>
  <si>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</si>
  <si>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</si>
  <si>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</si>
  <si>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</si>
  <si>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</si>
  <si>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</si>
  <si>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</si>
  <si>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</si>
  <si>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</si>
  <si>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</si>
  <si>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</si>
  <si>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</si>
  <si>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</si>
  <si>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</si>
  <si>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</si>
  <si>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一般旅客自動車運送事業会計</t>
    <phoneticPr fontId="5"/>
  </si>
  <si>
    <t>病院事業会計</t>
    <phoneticPr fontId="5"/>
  </si>
  <si>
    <t>浄化槽設置管理事業特別会計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</si>
  <si>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</si>
  <si>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</si>
  <si>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</si>
  <si>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</si>
  <si>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</si>
  <si>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</si>
  <si>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</si>
  <si>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</si>
  <si>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</si>
  <si>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</si>
  <si>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</si>
  <si>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</si>
  <si>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</si>
  <si>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</si>
  <si>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</si>
  <si>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</si>
  <si>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</si>
  <si>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</si>
  <si>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</si>
  <si>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</si>
  <si>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</si>
  <si>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</si>
  <si>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</si>
  <si>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</si>
  <si>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</si>
  <si>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</si>
  <si>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</si>
  <si>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</si>
  <si>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</si>
  <si>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</si>
  <si>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</si>
  <si>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</si>
  <si>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</si>
  <si>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</si>
  <si>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</si>
  <si>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</si>
  <si>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</si>
  <si>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</si>
  <si>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</si>
  <si>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</si>
  <si>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</si>
  <si>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</si>
  <si>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</si>
  <si>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</si>
  <si>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</si>
  <si>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</si>
  <si>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</si>
  <si>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</si>
  <si>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</si>
  <si>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</si>
  <si>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</si>
  <si>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</si>
  <si>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</si>
  <si>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</si>
  <si>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</si>
  <si>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</si>
  <si>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</si>
  <si>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</si>
  <si>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</si>
  <si>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</si>
  <si>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</si>
  <si>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</si>
  <si>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</si>
  <si>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</si>
  <si>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</si>
  <si>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</si>
  <si>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</si>
  <si>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</si>
  <si>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</si>
  <si>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</si>
  <si>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</si>
  <si>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</si>
  <si>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</si>
  <si>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</si>
  <si>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</si>
  <si>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</si>
  <si>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</si>
  <si>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</si>
  <si>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</si>
  <si>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</si>
  <si>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</si>
  <si>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</si>
  <si>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</si>
  <si>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</si>
  <si>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</si>
  <si>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</si>
  <si>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</si>
  <si>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</si>
  <si>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</si>
  <si>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</si>
  <si>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</si>
  <si>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</si>
  <si>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</si>
  <si>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</si>
  <si>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</si>
  <si>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</si>
  <si>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</si>
  <si>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</si>
  <si>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</si>
  <si>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</si>
  <si>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</si>
  <si>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</si>
  <si>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</si>
  <si>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</si>
  <si>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</si>
  <si>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</si>
  <si>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</si>
  <si>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</si>
  <si>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</si>
  <si>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</si>
  <si>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</si>
  <si>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</si>
  <si>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</si>
  <si>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</si>
  <si>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</si>
  <si>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</si>
  <si>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</si>
  <si>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</si>
  <si>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</si>
  <si>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</si>
  <si>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</si>
  <si>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</si>
  <si>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</si>
  <si>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</si>
  <si>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</si>
  <si>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</si>
  <si>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</si>
  <si>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</si>
  <si>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</si>
  <si>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</si>
  <si>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</si>
  <si>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</si>
  <si>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</si>
  <si>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</si>
  <si>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</si>
  <si>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</si>
  <si>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0.20</t>
  </si>
  <si>
    <t>▲ 1.35</t>
  </si>
  <si>
    <t>国民健康保険特別会計</t>
  </si>
  <si>
    <t>▲ 8.99</t>
  </si>
  <si>
    <t>▲ 9.64</t>
  </si>
  <si>
    <t>▲ 8.71</t>
  </si>
  <si>
    <t>▲ 4.15</t>
  </si>
  <si>
    <t>▲ 0.37</t>
  </si>
  <si>
    <t>病院事業会計</t>
  </si>
  <si>
    <t>水道事業会計</t>
  </si>
  <si>
    <t>一般会計</t>
  </si>
  <si>
    <t>一般旅客自動車運送事業会計</t>
  </si>
  <si>
    <t>介護保険特別会計</t>
  </si>
  <si>
    <t>浄化槽設置管理事業特別会計</t>
  </si>
  <si>
    <t>後期高齢者医療特別会計</t>
  </si>
  <si>
    <t>その他会計（赤字）</t>
  </si>
  <si>
    <t>その他会計（黒字）</t>
  </si>
  <si>
    <t>-</t>
    <phoneticPr fontId="2"/>
  </si>
  <si>
    <t>東京都議会議員公務災害補償等組合</t>
  </si>
  <si>
    <t>東京都市町村職員退職手当組合</t>
  </si>
  <si>
    <t>東京都島嶼町村一部事務組合</t>
  </si>
  <si>
    <t>東京市町村総合事務組合（一般会計）</t>
    <rPh sb="12" eb="14">
      <t>イッパン</t>
    </rPh>
    <rPh sb="14" eb="15">
      <t>カイ</t>
    </rPh>
    <rPh sb="15" eb="16">
      <t>ケイ</t>
    </rPh>
    <phoneticPr fontId="5"/>
  </si>
  <si>
    <t>東京市町村総合事務組合（交通災害共済事業特別会計）</t>
  </si>
  <si>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</si>
  <si>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</si>
  <si>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</si>
  <si>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</si>
  <si>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</si>
  <si>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</si>
  <si>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</si>
  <si>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</si>
  <si>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</si>
  <si>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</si>
  <si>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</si>
  <si>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</si>
  <si>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</si>
  <si>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</si>
  <si>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将来負担比率については、類似団体と比べ大きく差があるが、前年度より地方債残高が△２．６％、１９１，７５０千円減少したことで将来負担比率は５．８％改善した。
　実質公債費比率は悪化傾向にあり、要因は元利償還金の額が増加していることによる。単年度の実質公債比率としては平成２８年度でピークとなり平成２９年度以降は改善していくが、３ヵ年平均のためしばらくは類似団体との差を縮小することはできない。
　今後、起債を最小限に抑制し、適正な地方債管理を図り、両比率の改善に努める。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</si>
</sst>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extLst>
            <c:ext xmlns:c16="http://schemas.microsoft.com/office/drawing/2014/chart" uri="{C3380CC4-5D6E-409C-BE32-E72D297353CC}">
              <c16:uniqueId val="{00000000-F7AE-49EC-A6E1-9047467BA6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509729</c:v>
                </c:pt>
                <c:pt idx="1">
                  <c:v>193892</c:v>
                </c:pt>
                <c:pt idx="2">
                  <c:v>209710</c:v>
                </c:pt>
                <c:pt idx="3">
                  <c:v>213986</c:v>
                </c:pt>
                <c:pt idx="4">
                  <c:v>195857</c:v>
                </c:pt>
              </c:numCache>
            </c:numRef>
          </c:val>
          <c:smooth val="0"/>
          <c:extLst>
            <c:ext xmlns:c16="http://schemas.microsoft.com/office/drawing/2014/chart" uri="{C3380CC4-5D6E-409C-BE32-E72D297353CC}">
              <c16:uniqueId val="{00000001-F7AE-49EC-A6E1-9047467BA618}"/>
            </c:ext>
          </c:extLst>
        </c:ser>
        <c:dLbls>
          <c:showLegendKey val="0"/>
          <c:showVal val="0"/>
          <c:showCatName val="0"/>
          <c:showSerName val="0"/>
          <c:showPercent val="0"/>
          <c:showBubbleSize val="0"/>
        </c:dLbls>
        <c:marker val="1"/>
        <c:smooth val="0"/>
        <c:axId val="97110272"/>
        <c:axId val="97452416"/>
      </c:lineChart>
      <c:catAx>
        <c:axId val="97110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452416"/>
        <c:crosses val="autoZero"/>
        <c:auto val="1"/>
        <c:lblAlgn val="ctr"/>
        <c:lblOffset val="100"/>
        <c:tickLblSkip val="1"/>
        <c:tickMarkSkip val="1"/>
        <c:noMultiLvlLbl val="0"/>
      </c:catAx>
      <c:valAx>
        <c:axId val="9745241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110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3.76</c:v>
                </c:pt>
                <c:pt idx="1">
                  <c:v>3.48</c:v>
                </c:pt>
                <c:pt idx="2">
                  <c:v>1.84</c:v>
                </c:pt>
                <c:pt idx="3">
                  <c:v>2.2200000000000002</c:v>
                </c:pt>
                <c:pt idx="4">
                  <c:v>2.48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20.190000000000001</c:v>
                </c:pt>
                <c:pt idx="1">
                  <c:v>22.31</c:v>
                </c:pt>
                <c:pt idx="2">
                  <c:v>23.5</c:v>
                </c:pt>
                <c:pt idx="3">
                  <c:v>25.23</c:v>
                </c:pt>
                <c:pt idx="4">
                  <c:v>27.03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9414656"/>
        <c:axId val="109416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c:v>
                </c:pt>
                <c:pt idx="1">
                  <c:v>2.2200000000000002</c:v>
                </c:pt>
                <c:pt idx="2">
                  <c:v>-1.35</c:v>
                </c:pt>
                <c:pt idx="3">
                  <c:v>3.27</c:v>
                </c:pt>
                <c:pt idx="4">
                  <c:v>2.2200000000000002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9414656"/>
        <c:axId val="109416832"/>
      </c:lineChart>
      <c:catAx>
        <c:axId val="10941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416832"/>
        <c:crosses val="autoZero"/>
        <c:auto val="1"/>
        <c:lblAlgn val="ctr"/>
        <c:lblOffset val="100"/>
        <c:tickLblSkip val="1"/>
        <c:tickMarkSkip val="1"/>
        <c:noMultiLvlLbl val="0"/>
      </c:catAx>
      <c:valAx>
        <c:axId val="109416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1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0.09</c:v>
                </c:pt>
                <c:pt idx="2">
                  <c:v>#N/A</c:v>
                </c:pt>
                <c:pt idx="3">
                  <c:v>0.09</c:v>
                </c:pt>
                <c:pt idx="4">
                  <c:v>#N/A</c:v>
                </c:pt>
                <c:pt idx="5">
                  <c:v>0.06</c:v>
                </c:pt>
                <c:pt idx="6">
                  <c:v>#N/A</c:v>
                </c:pt>
                <c:pt idx="7">
                  <c:v>0.04</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浄化槽設置管理事業特別会計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0.1</c:v>
                </c:pt>
                <c:pt idx="6">
                  <c:v>#N/A</c:v>
                </c:pt>
                <c:pt idx="7">
                  <c:v>0.01</c:v>
                </c:pt>
                <c:pt idx="8">
                  <c:v>#N/A</c:v>
                </c:pt>
                <c:pt idx="9">
                  <c:v>0.04</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0.28999999999999998</c:v>
                </c:pt>
                <c:pt idx="2">
                  <c:v>#N/A</c:v>
                </c:pt>
                <c:pt idx="3">
                  <c:v>0.56999999999999995</c:v>
                </c:pt>
                <c:pt idx="4">
                  <c:v>#N/A</c:v>
                </c:pt>
                <c:pt idx="5">
                  <c:v>0.54</c:v>
                </c:pt>
                <c:pt idx="6">
                  <c:v>#N/A</c:v>
                </c:pt>
                <c:pt idx="7">
                  <c:v>0.25</c:v>
                </c:pt>
                <c:pt idx="8">
                  <c:v>#N/A</c:v>
                </c:pt>
                <c:pt idx="9">
                  <c:v>0.81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一般旅客自動車運送事業会計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1.8</c:v>
                </c:pt>
                <c:pt idx="2">
                  <c:v>#N/A</c:v>
                </c:pt>
                <c:pt idx="3">
                  <c:v>1.77</c:v>
                </c:pt>
                <c:pt idx="4">
                  <c:v>#N/A</c:v>
                </c:pt>
                <c:pt idx="5">
                  <c:v>2.65</c:v>
                </c:pt>
                <c:pt idx="6">
                  <c:v>#N/A</c:v>
                </c:pt>
                <c:pt idx="7">
                  <c:v>2.38</c:v>
                </c:pt>
                <c:pt idx="8">
                  <c:v>#N/A</c:v>
                </c:pt>
                <c:pt idx="9">
                  <c:v>2.44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3.76</c:v>
                </c:pt>
                <c:pt idx="2">
                  <c:v>#N/A</c:v>
                </c:pt>
                <c:pt idx="3">
                  <c:v>3.47</c:v>
                </c:pt>
                <c:pt idx="4">
                  <c:v>#N/A</c:v>
                </c:pt>
                <c:pt idx="5">
                  <c:v>1.83</c:v>
                </c:pt>
                <c:pt idx="6">
                  <c:v>#N/A</c:v>
                </c:pt>
                <c:pt idx="7">
                  <c:v>2.2200000000000002</c:v>
                </c:pt>
                <c:pt idx="8">
                  <c:v>#N/A</c:v>
                </c:pt>
                <c:pt idx="9">
                  <c:v>2.4700000000000002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3.42</c:v>
                </c:pt>
                <c:pt idx="2">
                  <c:v>#N/A</c:v>
                </c:pt>
                <c:pt idx="3">
                  <c:v>3.24</c:v>
                </c:pt>
                <c:pt idx="4">
                  <c:v>#N/A</c:v>
                </c:pt>
                <c:pt idx="5">
                  <c:v>3.82</c:v>
                </c:pt>
                <c:pt idx="6">
                  <c:v>#N/A</c:v>
                </c:pt>
                <c:pt idx="7">
                  <c:v>3.47</c:v>
                </c:pt>
                <c:pt idx="8">
                  <c:v>#N/A</c:v>
                </c:pt>
                <c:pt idx="9">
                  <c:v>3.64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16.91</c:v>
                </c:pt>
                <c:pt idx="2">
                  <c:v>#N/A</c:v>
                </c:pt>
                <c:pt idx="3">
                  <c:v>16.73</c:v>
                </c:pt>
                <c:pt idx="4">
                  <c:v>#N/A</c:v>
                </c:pt>
                <c:pt idx="5">
                  <c:v>22.94</c:v>
                </c:pt>
                <c:pt idx="6">
                  <c:v>#N/A</c:v>
                </c:pt>
                <c:pt idx="7">
                  <c:v>22.34</c:v>
                </c:pt>
                <c:pt idx="8">
                  <c:v>#N/A</c:v>
                </c:pt>
                <c:pt idx="9">
                  <c:v>22.16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8.99</c:v>
                </c:pt>
                <c:pt idx="1">
                  <c:v>#N/A</c:v>
                </c:pt>
                <c:pt idx="2">
                  <c:v>9.64</c:v>
                </c:pt>
                <c:pt idx="3">
                  <c:v>#N/A</c:v>
                </c:pt>
                <c:pt idx="4">
                  <c:v>8.7100000000000009</c:v>
                </c:pt>
                <c:pt idx="5">
                  <c:v>#N/A</c:v>
                </c:pt>
                <c:pt idx="6">
                  <c:v>4.1500000000000004</c:v>
                </c:pt>
                <c:pt idx="7">
                  <c:v>#N/A</c:v>
                </c:pt>
                <c:pt idx="8">
                  <c:v>0.37</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9518848"/>
        <c:axId val="109520384"/>
      </c:barChart>
      <c:catAx>
        <c:axId val="10951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520384"/>
        <c:crosses val="autoZero"/>
        <c:auto val="1"/>
        <c:lblAlgn val="ctr"/>
        <c:lblOffset val="100"/>
        <c:tickLblSkip val="1"/>
        <c:tickMarkSkip val="1"/>
        <c:noMultiLvlLbl val="0"/>
      </c:catAx>
      <c:valAx>
        <c:axId val="109520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18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573</c:v>
                </c:pt>
                <c:pt idx="5">
                  <c:v>589</c:v>
                </c:pt>
                <c:pt idx="8">
                  <c:v>606</c:v>
                </c:pt>
                <c:pt idx="11">
                  <c:v>611</c:v>
                </c:pt>
                <c:pt idx="14">
                  <c:v>605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16</c:v>
                </c:pt>
                <c:pt idx="3">
                  <c:v>16</c:v>
                </c:pt>
                <c:pt idx="6">
                  <c:v>16</c:v>
                </c:pt>
                <c:pt idx="9">
                  <c:v>16</c:v>
                </c:pt>
                <c:pt idx="12">
                  <c:v>16</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27</c:v>
                </c:pt>
                <c:pt idx="3">
                  <c:v>28</c:v>
                </c:pt>
                <c:pt idx="6">
                  <c:v>30</c:v>
                </c:pt>
                <c:pt idx="9">
                  <c:v>48</c:v>
                </c:pt>
                <c:pt idx="12">
                  <c:v>56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122</c:v>
                </c:pt>
                <c:pt idx="3">
                  <c:v>125</c:v>
                </c:pt>
                <c:pt idx="6">
                  <c:v>166</c:v>
                </c:pt>
                <c:pt idx="9">
                  <c:v>163</c:v>
                </c:pt>
                <c:pt idx="12">
                  <c:v>159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687</c:v>
                </c:pt>
                <c:pt idx="3">
                  <c:v>717</c:v>
                </c:pt>
                <c:pt idx="6">
                  <c:v>731</c:v>
                </c:pt>
                <c:pt idx="9">
                  <c:v>769</c:v>
                </c:pt>
                <c:pt idx="12">
                  <c:v>770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88202624"/>
        <c:axId val="88204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279</c:v>
                </c:pt>
                <c:pt idx="2">
                  <c:v>#N/A</c:v>
                </c:pt>
                <c:pt idx="3">
                  <c:v>#N/A</c:v>
                </c:pt>
                <c:pt idx="4">
                  <c:v>297</c:v>
                </c:pt>
                <c:pt idx="5">
                  <c:v>#N/A</c:v>
                </c:pt>
                <c:pt idx="6">
                  <c:v>#N/A</c:v>
                </c:pt>
                <c:pt idx="7">
                  <c:v>337</c:v>
                </c:pt>
                <c:pt idx="8">
                  <c:v>#N/A</c:v>
                </c:pt>
                <c:pt idx="9">
                  <c:v>#N/A</c:v>
                </c:pt>
                <c:pt idx="10">
                  <c:v>385</c:v>
                </c:pt>
                <c:pt idx="11">
                  <c:v>#N/A</c:v>
                </c:pt>
                <c:pt idx="12">
                  <c:v>#N/A</c:v>
                </c:pt>
                <c:pt idx="13">
                  <c:v>396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88202624"/>
        <c:axId val="88204800"/>
      </c:lineChart>
      <c:catAx>
        <c:axId val="8820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204800"/>
        <c:crosses val="autoZero"/>
        <c:auto val="1"/>
        <c:lblAlgn val="ctr"/>
        <c:lblOffset val="100"/>
        <c:tickLblSkip val="1"/>
        <c:tickMarkSkip val="1"/>
        <c:noMultiLvlLbl val="0"/>
      </c:catAx>
      <c:valAx>
        <c:axId val="88204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20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4936</c:v>
                </c:pt>
                <c:pt idx="5">
                  <c:v>4846</c:v>
                </c:pt>
                <c:pt idx="8">
                  <c:v>4639</c:v>
                </c:pt>
                <c:pt idx="11">
                  <c:v>4881</c:v>
                </c:pt>
                <c:pt idx="14">
                  <c:v>4735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1300</c:v>
                </c:pt>
                <c:pt idx="5">
                  <c:v>1210</c:v>
                </c:pt>
                <c:pt idx="8">
                  <c:v>1139</c:v>
                </c:pt>
                <c:pt idx="11">
                  <c:v>1022</c:v>
                </c:pt>
                <c:pt idx="14">
                  <c:v>828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2367</c:v>
                </c:pt>
                <c:pt idx="5">
                  <c:v>2487</c:v>
                </c:pt>
                <c:pt idx="8">
                  <c:v>2485</c:v>
                </c:pt>
                <c:pt idx="11">
                  <c:v>2633</c:v>
                </c:pt>
                <c:pt idx="14">
                  <c:v>2812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1346</c:v>
                </c:pt>
                <c:pt idx="3">
                  <c:v>1276</c:v>
                </c:pt>
                <c:pt idx="6">
                  <c:v>1243</c:v>
                </c:pt>
                <c:pt idx="9">
                  <c:v>1204</c:v>
                </c:pt>
                <c:pt idx="12">
                  <c:v>1220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543</c:v>
                </c:pt>
                <c:pt idx="3">
                  <c:v>516</c:v>
                </c:pt>
                <c:pt idx="6">
                  <c:v>491</c:v>
                </c:pt>
                <c:pt idx="9">
                  <c:v>449</c:v>
                </c:pt>
                <c:pt idx="12">
                  <c:v>396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1568</c:v>
                </c:pt>
                <c:pt idx="3">
                  <c:v>1534</c:v>
                </c:pt>
                <c:pt idx="6">
                  <c:v>1536</c:v>
                </c:pt>
                <c:pt idx="9">
                  <c:v>1511</c:v>
                </c:pt>
                <c:pt idx="12">
                  <c:v>1435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128</c:v>
                </c:pt>
                <c:pt idx="3">
                  <c:v>112</c:v>
                </c:pt>
                <c:pt idx="6">
                  <c:v>96</c:v>
                </c:pt>
                <c:pt idx="9">
                  <c:v>80</c:v>
                </c:pt>
                <c:pt idx="12">
                  <c:v>64</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7722</c:v>
                </c:pt>
                <c:pt idx="3">
                  <c:v>7518</c:v>
                </c:pt>
                <c:pt idx="6">
                  <c:v>7278</c:v>
                </c:pt>
                <c:pt idx="9">
                  <c:v>7376</c:v>
                </c:pt>
                <c:pt idx="12">
                  <c:v>7185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97364224"/>
        <c:axId val="97378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2704</c:v>
                </c:pt>
                <c:pt idx="2">
                  <c:v>#N/A</c:v>
                </c:pt>
                <c:pt idx="3">
                  <c:v>#N/A</c:v>
                </c:pt>
                <c:pt idx="4">
                  <c:v>2412</c:v>
                </c:pt>
                <c:pt idx="5">
                  <c:v>#N/A</c:v>
                </c:pt>
                <c:pt idx="6">
                  <c:v>#N/A</c:v>
                </c:pt>
                <c:pt idx="7">
                  <c:v>2380</c:v>
                </c:pt>
                <c:pt idx="8">
                  <c:v>#N/A</c:v>
                </c:pt>
                <c:pt idx="9">
                  <c:v>#N/A</c:v>
                </c:pt>
                <c:pt idx="10">
                  <c:v>2085</c:v>
                </c:pt>
                <c:pt idx="11">
                  <c:v>#N/A</c:v>
                </c:pt>
                <c:pt idx="12">
                  <c:v>#N/A</c:v>
                </c:pt>
                <c:pt idx="13">
                  <c:v>1924</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97364224"/>
        <c:axId val="97378688"/>
      </c:lineChart>
      <c:catAx>
        <c:axId val="9736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378688"/>
        <c:crosses val="autoZero"/>
        <c:auto val="1"/>
        <c:lblAlgn val="ctr"/>
        <c:lblOffset val="100"/>
        <c:tickLblSkip val="1"/>
        <c:tickMarkSkip val="1"/>
        <c:noMultiLvlLbl val="0"/>
      </c:catAx>
      <c:valAx>
        <c:axId val="97378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36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{53DA62DF-CDB6-497C-BBAE-A80CBBF2253A}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C146-4B32-9BB0-8D403500C92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{AF86A19C-D557-4E4E-9773-1A963C3EE6E2}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C146-4B32-9BB0-8D403500C92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{2A2C6E09-B1C9-4586-BB09-CC6C932D5FD4}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C146-4B32-9BB0-8D403500C92E}"/>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{31192903-3CFE-4041-946B-B22EC295F956}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C146-4B32-9BB0-8D403500C92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{F2D5DCE5-4591-476B-BF8B-AAD3F860D5EA}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C146-4B32-9BB0-8D403500C9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C146-4B32-9BB0-8D403500C92E}"/>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{F6B022CB-77B8-4287-9775-DE589DDCF4BC}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C146-4B32-9BB0-8D403500C92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{8E6214AF-8E7B-4C54-870E-30F858C401FA}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C146-4B32-9BB0-8D403500C92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{788AE4B0-0315-42AE-96E4-8F3FA6646A1E}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C146-4B32-9BB0-8D403500C92E}"/>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{45FB4FCA-3629-495C-89A7-59643EB3BC14}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C146-4B32-9BB0-8D403500C92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{9E0A1F99-D00A-41A5-B6A4-B15D63910905}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C146-4B32-9BB0-8D403500C9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C146-4B32-9BB0-8D403500C92E}"/>
            </c:ext>
          </c:extLst>
        </c:ser>
        <c:dLbls>
          <c:showLegendKey val="0"/>
          <c:showVal val="0"/>
          <c:showCatName val="0"/>
          <c:showSerName val="0"/>
          <c:showPercent val="0"/>
          <c:showBubbleSize val="0"/>
        </c:dLbls>
        <c:axId val="109847296"/>
        <c:axId val="109849216"/>
      </c:scatterChart>
      <c:valAx>
        <c:axId val="1098472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849216"/>
        <c:crosses val="autoZero"/>
        <c:crossBetween val="midCat"/>
      </c:valAx>
      <c:valAx>
        <c:axId val="1098492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847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{C705DE3E-2567-4E80-8F5E-80B64C1B4DF3}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127B-4894-85D3-DB215269A66A}"/>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{9274BCED-E549-4BA3-B17D-BEEF37150CF6}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127B-4894-85D3-DB215269A66A}"/>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{54D9B82D-4D41-42BA-9CC6-E31CFCD8FE5C}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127B-4894-85D3-DB215269A66A}"/>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{B7A74F20-0E54-49D6-AE71-24D34DF782EC}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127B-4894-85D3-DB215269A66A}"/>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{6D57AA1A-DCDA-45C6-B55E-2BD33D7E4272}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127B-4894-85D3-DB215269A6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9.5</c:v>
                </c:pt>
                <c:pt idx="1">
                  <c:v>9.6999999999999993</c:v>
                </c:pt>
                <c:pt idx="2">
                  <c:v>10.199999999999999</c:v>
                </c:pt>
                <c:pt idx="3">
                  <c:v>11.3</c:v>
                </c:pt>
                <c:pt idx="4">
                  <c:v>12.3</c:v>
                </c:pt>
              </c:numCache>
            </c:numRef>
          </c:xVal>
          <c:yVal>
            <c:numRef>
              <c:f>公会計指標分析・財政指標組合せ分析表!$K$73:$O$73</c:f>
              <c:numCache>
                <c:formatCode>#,##0.0;"▲ "#,##0.0</c:formatCode>
                <c:ptCount val="5"/>
                <c:pt idx="0">
                  <c:v>90.2</c:v>
                </c:pt>
                <c:pt idx="1">
                  <c:v>79.3</c:v>
                </c:pt>
                <c:pt idx="2">
                  <c:v>82</c:v>
                </c:pt>
                <c:pt idx="3">
                  <c:v>68.099999999999994</c:v>
                </c:pt>
                <c:pt idx="4">
                  <c:v>62.3</c:v>
                </c:pt>
              </c:numCache>
            </c:numRef>
          </c:yVal>
          <c:smooth val="0"/>
          <c:extLst>
            <c:ext xmlns:c16="http://schemas.microsoft.com/office/drawing/2014/chart" uri="{C3380CC4-5D6E-409C-BE32-E72D297353CC}">
              <c16:uniqueId val="{00000005-127B-4894-85D3-DB215269A66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{3210E1F9-B7B8-40B6-A2B8-E21FC45F3E6D}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127B-4894-85D3-DB215269A66A}"/>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{282F2B60-EE6A-4E31-93E6-D034D0D715DD}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127B-4894-85D3-DB215269A66A}"/>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{D870F566-6936-4FFE-9A26-C828383056E9}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127B-4894-85D3-DB215269A66A}"/>
                </c:ext>
              </c:extLst>
            </c:dLbl>
            <c:dLbl>
              <c:idx val="3"/>
              <c:layout>
                <c:manualLayout>
                  <c:x val="-2.786539849413488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{BD2FDC87-987D-4B95-BB24-A7C62361A7F8}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127B-4894-85D3-DB215269A66A}"/>
                </c:ext>
              </c:extLst>
            </c:dLbl>
            <c:dLbl>
              <c:idx val="4"/>
              <c:layout>
                <c:manualLayout>
                  <c:x val="-3.554552602949254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{106F8205-F9C0-4F37-99FF-4EF710AE7872}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127B-4894-85D3-DB215269A6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c:ext xmlns:c16="http://schemas.microsoft.com/office/drawing/2014/chart" uri="{C3380CC4-5D6E-409C-BE32-E72D297353CC}">
              <c16:uniqueId val="{0000000B-127B-4894-85D3-DB215269A66A}"/>
            </c:ext>
          </c:extLst>
        </c:ser>
        <c:dLbls>
          <c:showLegendKey val="0"/>
          <c:showVal val="0"/>
          <c:showCatName val="0"/>
          <c:showSerName val="0"/>
          <c:showPercent val="0"/>
          <c:showBubbleSize val="0"/>
        </c:dLbls>
        <c:axId val="110379776"/>
        <c:axId val="110381696"/>
      </c:scatterChart>
      <c:valAx>
        <c:axId val="110379776"/>
        <c:scaling>
          <c:orientation val="minMax"/>
          <c:max val="12.7"/>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381696"/>
        <c:crosses val="autoZero"/>
        <c:crossBetween val="midCat"/>
      </c:valAx>
      <c:valAx>
        <c:axId val="110381696"/>
        <c:scaling>
          <c:orientation val="minMax"/>
          <c:max val="103"/>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3797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平成２７年度がピークと見込んでいたが、一部事務組合による負担金の増加により平成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年度が起債償還のピークとなった。</a:t>
          </a:r>
        </a:p>
        <a:p>
          <a:r>
            <a:rPr kumimoji="1" lang="ja-JP" altLang="en-US" sz="1400">
              <a:latin typeface="ＭＳ ゴシック" pitchFamily="49" charset="-128"/>
              <a:ea typeface="ＭＳ ゴシック" pitchFamily="49" charset="-128"/>
            </a:rPr>
            <a:t>　厳しい財政状況は続くが、臨時財政対策債以外の新規発行債の抑制を図り、適正な地方債管理を行い、健全な財政運営に努める。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地方債残高は減少したものの、充当可能特定歳入と基準財政需要額算入見込み額が減少したことにより分子は微減となった。</a:t>
          </a:r>
        </a:p>
        <a:p>
          <a:r>
            <a:rPr kumimoji="1" lang="ja-JP" altLang="en-US" sz="1400">
              <a:latin typeface="ＭＳ ゴシック" pitchFamily="49" charset="-128"/>
              <a:ea typeface="ＭＳ ゴシック" pitchFamily="49" charset="-128"/>
            </a:rPr>
            <a:t>　今後も起債を抑制し、地方債在高を減らし分子を縮小させ、健全な財政運営に努める。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東京都八丈町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7,706
7,602
72.23
7,461,643
7,338,951
88,893
3,588,288
7,184,716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62.3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7,706
7,602
72.23
7,461,643
7,338,951
88,893
3,588,288
7,184,716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62.3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7,706
7,602
72.23
7,461,643
7,338,951
88,893
3,588,288
7,184,716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62.3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東京都八丈町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7,706
7,602
72.23
7,461,643
7,338,951
88,893
3,588,288
7,184,716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62.3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基準財政収入額は地方消費税交付金等により</a:t>
          </a:r>
          <a:r>
            <a:rPr kumimoji="1" lang="ja-JP" altLang="en-US" sz="1300" baseline="0">
              <a:solidFill>
                <a:sysClr val="windowText" lastClr="000000"/>
              </a:solidFill>
              <a:latin typeface="ＭＳ Ｐゴシック"/>
            </a:rPr>
            <a:t> １．２</a:t>
          </a:r>
          <a:r>
            <a:rPr kumimoji="1" lang="ja-JP" altLang="en-US" sz="1300">
              <a:solidFill>
                <a:sysClr val="windowText" lastClr="000000"/>
              </a:solidFill>
              <a:latin typeface="ＭＳ Ｐゴシック"/>
            </a:rPr>
            <a:t>％１，１００万円となり、基準財政需要額においても臨時財政対策債償還費等の影響により１．６％５，１００万円の増となったため、前年度なみの水準となった。</a:t>
          </a:r>
        </a:p>
        <a:p>
          <a:r>
            <a:rPr kumimoji="1" lang="ja-JP" altLang="en-US" sz="1300">
              <a:solidFill>
                <a:sysClr val="windowText" lastClr="000000"/>
              </a:solidFill>
              <a:latin typeface="ＭＳ Ｐゴシック"/>
            </a:rPr>
            <a:t>　町税については徴収強化を図り、徴収率は年々上がっているが、固定資産の評価替えやたばこ税による税収減により厳しい状況が続くが、今後も徴収強化により自主財源の確保に努め、財政の健全化を図る。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118231</xdr:rowOff>
    </xdr:from>
    <xdr:to>
      <xdr:col>7</xdr:col>
      <xdr:colOff>152400</xdr:colOff>
      <xdr:row>43</xdr:row>
      <xdr:rowOff>118231</xdr:rowOff>
    </xdr:to>
    <xdr:cxnSp macro="">
      <xdr:nvCxnSpPr>
        <xdr:cNvPr id="69" name="直線コネクタ 68"/>
        <xdr:cNvCxnSpPr/>
      </xdr:nvCxnSpPr>
      <xdr:spPr>
        <a:xfrm>
          <a:off x="4114800" y="74905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118231</xdr:rowOff>
    </xdr:from>
    <xdr:to>
      <xdr:col>6</xdr:col>
      <xdr:colOff>0</xdr:colOff>
      <xdr:row>43</xdr:row>
      <xdr:rowOff>118231</xdr:rowOff>
    </xdr:to>
    <xdr:cxnSp macro="">
      <xdr:nvCxnSpPr>
        <xdr:cNvPr id="72" name="直線コネクタ 71"/>
        <xdr:cNvCxnSpPr/>
      </xdr:nvCxnSpPr>
      <xdr:spPr>
        <a:xfrm>
          <a:off x="3225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118231</xdr:rowOff>
    </xdr:from>
    <xdr:to>
      <xdr:col>4</xdr:col>
      <xdr:colOff>482600</xdr:colOff>
      <xdr:row>43</xdr:row>
      <xdr:rowOff>129722</xdr:rowOff>
    </xdr:to>
    <xdr:cxnSp macro="">
      <xdr:nvCxnSpPr>
        <xdr:cNvPr id="75" name="直線コネクタ 74"/>
        <xdr:cNvCxnSpPr/>
      </xdr:nvCxnSpPr>
      <xdr:spPr>
        <a:xfrm flipV="1">
          <a:off x="2336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129722</xdr:rowOff>
    </xdr:to>
    <xdr:cxnSp macro="">
      <xdr:nvCxnSpPr>
        <xdr:cNvPr id="78" name="直線コネクタ 77"/>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67431</xdr:rowOff>
    </xdr:from>
    <xdr:to>
      <xdr:col>7</xdr:col>
      <xdr:colOff>203200</xdr:colOff>
      <xdr:row>43</xdr:row>
      <xdr:rowOff>169031</xdr:rowOff>
    </xdr:to>
    <xdr:sp macro="" textlink="">
      <xdr:nvSpPr>
        <xdr:cNvPr id="88" name="円/楕円 87"/>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39508</xdr:rowOff>
    </xdr:from>
    <xdr:ext cx="762000" cy="259045"/>
    <xdr:sp macro="" textlink="">
      <xdr:nvSpPr>
        <xdr:cNvPr id="89" name="財政力該当値テキスト"/>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67431</xdr:rowOff>
    </xdr:from>
    <xdr:to>
      <xdr:col>6</xdr:col>
      <xdr:colOff>50800</xdr:colOff>
      <xdr:row>43</xdr:row>
      <xdr:rowOff>169031</xdr:rowOff>
    </xdr:to>
    <xdr:sp macro="" textlink="">
      <xdr:nvSpPr>
        <xdr:cNvPr id="90" name="円/楕円 89"/>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153808</xdr:rowOff>
    </xdr:from>
    <xdr:ext cx="736600" cy="259045"/>
    <xdr:sp macro="" textlink="">
      <xdr:nvSpPr>
        <xdr:cNvPr id="91" name="テキスト ボックス 90"/>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67431</xdr:rowOff>
    </xdr:from>
    <xdr:to>
      <xdr:col>4</xdr:col>
      <xdr:colOff>533400</xdr:colOff>
      <xdr:row>43</xdr:row>
      <xdr:rowOff>169031</xdr:rowOff>
    </xdr:to>
    <xdr:sp macro="" textlink="">
      <xdr:nvSpPr>
        <xdr:cNvPr id="92" name="円/楕円 91"/>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153808</xdr:rowOff>
    </xdr:from>
    <xdr:ext cx="762000" cy="259045"/>
    <xdr:sp macro="" textlink="">
      <xdr:nvSpPr>
        <xdr:cNvPr id="93" name="テキスト ボックス 92"/>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4" name="円/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6" name="円/楕円 95"/>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97" name="テキスト ボックス 96"/>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分母となる経常一般財源において臨時財政対策債、地方消費税の減収により、０．６％２２，７０２千円減少したものの、経常経費充当一般財源において物件費が２３．３％１１５，１６２千円減したことにより分子が２．０％６２，９２１千円減少したことにより、前年度より１．２％改善され類似団体を下回る結果となった。</a:t>
          </a:r>
        </a:p>
        <a:p>
          <a:r>
            <a:rPr kumimoji="1" lang="ja-JP" altLang="en-US" sz="1300">
              <a:solidFill>
                <a:sysClr val="windowText" lastClr="000000"/>
              </a:solidFill>
              <a:latin typeface="ＭＳ Ｐゴシック"/>
            </a:rPr>
            <a:t>　今後も公共施設に係る維持補修費、物件費の削減を図り、改善に努める。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143933</xdr:rowOff>
    </xdr:from>
    <xdr:to>
      <xdr:col>7</xdr:col>
      <xdr:colOff>152400</xdr:colOff>
      <xdr:row>65</xdr:row>
      <xdr:rowOff>20744</xdr:rowOff>
    </xdr:to>
    <xdr:cxnSp macro="">
      <xdr:nvCxnSpPr>
        <xdr:cNvPr id="132" name="直線コネクタ 131"/>
        <xdr:cNvCxnSpPr/>
      </xdr:nvCxnSpPr>
      <xdr:spPr>
        <a:xfrm flipV="1">
          <a:off x="4114800" y="1111673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20744</xdr:rowOff>
    </xdr:from>
    <xdr:to>
      <xdr:col>6</xdr:col>
      <xdr:colOff>0</xdr:colOff>
      <xdr:row>65</xdr:row>
      <xdr:rowOff>109220</xdr:rowOff>
    </xdr:to>
    <xdr:cxnSp macro="">
      <xdr:nvCxnSpPr>
        <xdr:cNvPr id="135" name="直線コネクタ 134"/>
        <xdr:cNvCxnSpPr/>
      </xdr:nvCxnSpPr>
      <xdr:spPr>
        <a:xfrm flipV="1">
          <a:off x="3225800" y="1116499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8679</xdr:rowOff>
    </xdr:from>
    <xdr:to>
      <xdr:col>4</xdr:col>
      <xdr:colOff>482600</xdr:colOff>
      <xdr:row>65</xdr:row>
      <xdr:rowOff>109220</xdr:rowOff>
    </xdr:to>
    <xdr:cxnSp macro="">
      <xdr:nvCxnSpPr>
        <xdr:cNvPr id="138" name="直線コネクタ 137"/>
        <xdr:cNvCxnSpPr/>
      </xdr:nvCxnSpPr>
      <xdr:spPr>
        <a:xfrm>
          <a:off x="2336800" y="1115292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0" name="テキスト ボックス 139"/>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68580</xdr:rowOff>
    </xdr:from>
    <xdr:to>
      <xdr:col>3</xdr:col>
      <xdr:colOff>279400</xdr:colOff>
      <xdr:row>65</xdr:row>
      <xdr:rowOff>8679</xdr:rowOff>
    </xdr:to>
    <xdr:cxnSp macro="">
      <xdr:nvCxnSpPr>
        <xdr:cNvPr id="141" name="直線コネクタ 140"/>
        <xdr:cNvCxnSpPr/>
      </xdr:nvCxnSpPr>
      <xdr:spPr>
        <a:xfrm>
          <a:off x="1447800" y="10698480"/>
          <a:ext cx="889000" cy="45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78969</xdr:rowOff>
    </xdr:from>
    <xdr:ext cx="762000" cy="259045"/>
    <xdr:sp macro="" textlink="">
      <xdr:nvSpPr>
        <xdr:cNvPr id="145" name="テキスト ボックス 144"/>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93133</xdr:rowOff>
    </xdr:from>
    <xdr:to>
      <xdr:col>7</xdr:col>
      <xdr:colOff>203200</xdr:colOff>
      <xdr:row>65</xdr:row>
      <xdr:rowOff>23283</xdr:rowOff>
    </xdr:to>
    <xdr:sp macro="" textlink="">
      <xdr:nvSpPr>
        <xdr:cNvPr id="151" name="円/楕円 150"/>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109660</xdr:rowOff>
    </xdr:from>
    <xdr:ext cx="762000" cy="259045"/>
    <xdr:sp macro="" textlink="">
      <xdr:nvSpPr>
        <xdr:cNvPr id="152" name="財政構造の弾力性該当値テキスト"/>
        <xdr:cNvSpPr txBox="1"/>
      </xdr:nvSpPr>
      <xdr:spPr>
        <a:xfrm>
          <a:off x="50419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141394</xdr:rowOff>
    </xdr:from>
    <xdr:to>
      <xdr:col>6</xdr:col>
      <xdr:colOff>50800</xdr:colOff>
      <xdr:row>65</xdr:row>
      <xdr:rowOff>71544</xdr:rowOff>
    </xdr:to>
    <xdr:sp macro="" textlink="">
      <xdr:nvSpPr>
        <xdr:cNvPr id="153" name="円/楕円 152"/>
        <xdr:cNvSpPr/>
      </xdr:nvSpPr>
      <xdr:spPr>
        <a:xfrm>
          <a:off x="4064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56321</xdr:rowOff>
    </xdr:from>
    <xdr:ext cx="736600" cy="259045"/>
    <xdr:sp macro="" textlink="">
      <xdr:nvSpPr>
        <xdr:cNvPr id="154" name="テキスト ボックス 153"/>
        <xdr:cNvSpPr txBox="1"/>
      </xdr:nvSpPr>
      <xdr:spPr>
        <a:xfrm>
          <a:off x="3733800" y="112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58420</xdr:rowOff>
    </xdr:from>
    <xdr:to>
      <xdr:col>4</xdr:col>
      <xdr:colOff>533400</xdr:colOff>
      <xdr:row>65</xdr:row>
      <xdr:rowOff>160020</xdr:rowOff>
    </xdr:to>
    <xdr:sp macro="" textlink="">
      <xdr:nvSpPr>
        <xdr:cNvPr id="155" name="円/楕円 154"/>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144797</xdr:rowOff>
    </xdr:from>
    <xdr:ext cx="762000" cy="259045"/>
    <xdr:sp macro="" textlink="">
      <xdr:nvSpPr>
        <xdr:cNvPr id="156" name="テキスト ボックス 155"/>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129329</xdr:rowOff>
    </xdr:from>
    <xdr:to>
      <xdr:col>3</xdr:col>
      <xdr:colOff>330200</xdr:colOff>
      <xdr:row>65</xdr:row>
      <xdr:rowOff>59479</xdr:rowOff>
    </xdr:to>
    <xdr:sp macro="" textlink="">
      <xdr:nvSpPr>
        <xdr:cNvPr id="157" name="円/楕円 156"/>
        <xdr:cNvSpPr/>
      </xdr:nvSpPr>
      <xdr:spPr>
        <a:xfrm>
          <a:off x="2286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44256</xdr:rowOff>
    </xdr:from>
    <xdr:ext cx="762000" cy="259045"/>
    <xdr:sp macro="" textlink="">
      <xdr:nvSpPr>
        <xdr:cNvPr id="158" name="テキスト ボックス 157"/>
        <xdr:cNvSpPr txBox="1"/>
      </xdr:nvSpPr>
      <xdr:spPr>
        <a:xfrm>
          <a:off x="1955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17780</xdr:rowOff>
    </xdr:from>
    <xdr:to>
      <xdr:col>2</xdr:col>
      <xdr:colOff>127000</xdr:colOff>
      <xdr:row>62</xdr:row>
      <xdr:rowOff>119380</xdr:rowOff>
    </xdr:to>
    <xdr:sp macro="" textlink="">
      <xdr:nvSpPr>
        <xdr:cNvPr id="159" name="円/楕円 158"/>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129557</xdr:rowOff>
    </xdr:from>
    <xdr:ext cx="762000" cy="259045"/>
    <xdr:sp macro="" textlink="">
      <xdr:nvSpPr>
        <xdr:cNvPr id="160" name="テキスト ボックス 159"/>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[352,432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平均を大きく上回っているのは地理的要因により島内各所に点在する保育所を直営しているほか、空港消防業務を受託しており、職員数の多さに比例して人件費が多いことやごみ処理施設、汚泥再生処理センター等の運営に係る物件費、維持補修費が大きく影響している。</a:t>
          </a:r>
        </a:p>
        <a:p>
          <a:r>
            <a:rPr kumimoji="1" lang="ja-JP" altLang="en-US" sz="1300">
              <a:solidFill>
                <a:sysClr val="windowText" lastClr="000000"/>
              </a:solidFill>
              <a:latin typeface="ＭＳ Ｐゴシック"/>
            </a:rPr>
            <a:t>　今後も人口減少により、悪化がみこまれるが、維持管理費等の抑制をはじめ、コスト削減に努める。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53887</xdr:rowOff>
    </xdr:from>
    <xdr:to>
      <xdr:col>7</xdr:col>
      <xdr:colOff>152400</xdr:colOff>
      <xdr:row>86</xdr:row>
      <xdr:rowOff>71165</xdr:rowOff>
    </xdr:to>
    <xdr:cxnSp macro="">
      <xdr:nvCxnSpPr>
        <xdr:cNvPr id="195" name="直線コネクタ 194"/>
        <xdr:cNvCxnSpPr/>
      </xdr:nvCxnSpPr>
      <xdr:spPr>
        <a:xfrm>
          <a:off x="4114800" y="14798587"/>
          <a:ext cx="8382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68998</xdr:rowOff>
    </xdr:from>
    <xdr:ext cx="762000" cy="259045"/>
    <xdr:sp macro="" textlink="">
      <xdr:nvSpPr>
        <xdr:cNvPr id="196" name="人件費・物件費等の状況平均値テキスト"/>
        <xdr:cNvSpPr txBox="1"/>
      </xdr:nvSpPr>
      <xdr:spPr>
        <a:xfrm>
          <a:off x="5041900" y="14127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7553</xdr:rowOff>
    </xdr:from>
    <xdr:to>
      <xdr:col>6</xdr:col>
      <xdr:colOff>0</xdr:colOff>
      <xdr:row>86</xdr:row>
      <xdr:rowOff>53887</xdr:rowOff>
    </xdr:to>
    <xdr:cxnSp macro="">
      <xdr:nvCxnSpPr>
        <xdr:cNvPr id="198" name="直線コネクタ 197"/>
        <xdr:cNvCxnSpPr/>
      </xdr:nvCxnSpPr>
      <xdr:spPr>
        <a:xfrm>
          <a:off x="3225800" y="14752253"/>
          <a:ext cx="889000" cy="4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110202</xdr:rowOff>
    </xdr:from>
    <xdr:ext cx="736600" cy="259045"/>
    <xdr:sp macro="" textlink="">
      <xdr:nvSpPr>
        <xdr:cNvPr id="200" name="テキスト ボックス 199"/>
        <xdr:cNvSpPr txBox="1"/>
      </xdr:nvSpPr>
      <xdr:spPr>
        <a:xfrm>
          <a:off x="3733800" y="1399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150289</xdr:rowOff>
    </xdr:from>
    <xdr:to>
      <xdr:col>4</xdr:col>
      <xdr:colOff>482600</xdr:colOff>
      <xdr:row>86</xdr:row>
      <xdr:rowOff>7553</xdr:rowOff>
    </xdr:to>
    <xdr:cxnSp macro="">
      <xdr:nvCxnSpPr>
        <xdr:cNvPr id="201" name="直線コネクタ 200"/>
        <xdr:cNvCxnSpPr/>
      </xdr:nvCxnSpPr>
      <xdr:spPr>
        <a:xfrm>
          <a:off x="2336800" y="14723539"/>
          <a:ext cx="889000" cy="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100300</xdr:rowOff>
    </xdr:from>
    <xdr:ext cx="762000" cy="259045"/>
    <xdr:sp macro="" textlink="">
      <xdr:nvSpPr>
        <xdr:cNvPr id="203" name="テキスト ボックス 202"/>
        <xdr:cNvSpPr txBox="1"/>
      </xdr:nvSpPr>
      <xdr:spPr>
        <a:xfrm>
          <a:off x="2844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53729</xdr:rowOff>
    </xdr:from>
    <xdr:to>
      <xdr:col>3</xdr:col>
      <xdr:colOff>279400</xdr:colOff>
      <xdr:row>85</xdr:row>
      <xdr:rowOff>150289</xdr:rowOff>
    </xdr:to>
    <xdr:cxnSp macro="">
      <xdr:nvCxnSpPr>
        <xdr:cNvPr id="204" name="直線コネクタ 203"/>
        <xdr:cNvCxnSpPr/>
      </xdr:nvCxnSpPr>
      <xdr:spPr>
        <a:xfrm>
          <a:off x="1447800" y="14626979"/>
          <a:ext cx="889000" cy="9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33058</xdr:rowOff>
    </xdr:from>
    <xdr:ext cx="762000" cy="259045"/>
    <xdr:sp macro="" textlink="">
      <xdr:nvSpPr>
        <xdr:cNvPr id="206" name="テキスト ボックス 205"/>
        <xdr:cNvSpPr txBox="1"/>
      </xdr:nvSpPr>
      <xdr:spPr>
        <a:xfrm>
          <a:off x="1955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69611</xdr:rowOff>
    </xdr:from>
    <xdr:ext cx="762000" cy="259045"/>
    <xdr:sp macro="" textlink="">
      <xdr:nvSpPr>
        <xdr:cNvPr id="208" name="テキスト ボックス 207"/>
        <xdr:cNvSpPr txBox="1"/>
      </xdr:nvSpPr>
      <xdr:spPr>
        <a:xfrm>
          <a:off x="1066800" y="139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20365</xdr:rowOff>
    </xdr:from>
    <xdr:to>
      <xdr:col>7</xdr:col>
      <xdr:colOff>203200</xdr:colOff>
      <xdr:row>86</xdr:row>
      <xdr:rowOff>121965</xdr:rowOff>
    </xdr:to>
    <xdr:sp macro="" textlink="">
      <xdr:nvSpPr>
        <xdr:cNvPr id="214" name="円/楕円 213"/>
        <xdr:cNvSpPr/>
      </xdr:nvSpPr>
      <xdr:spPr>
        <a:xfrm>
          <a:off x="4902200" y="1476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163892</xdr:rowOff>
    </xdr:from>
    <xdr:ext cx="762000" cy="259045"/>
    <xdr:sp macro="" textlink="">
      <xdr:nvSpPr>
        <xdr:cNvPr id="215" name="人件費・物件費等の状況該当値テキスト"/>
        <xdr:cNvSpPr txBox="1"/>
      </xdr:nvSpPr>
      <xdr:spPr>
        <a:xfrm>
          <a:off x="5041900" y="1473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352,432</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3087</xdr:rowOff>
    </xdr:from>
    <xdr:to>
      <xdr:col>6</xdr:col>
      <xdr:colOff>50800</xdr:colOff>
      <xdr:row>86</xdr:row>
      <xdr:rowOff>104687</xdr:rowOff>
    </xdr:to>
    <xdr:sp macro="" textlink="">
      <xdr:nvSpPr>
        <xdr:cNvPr id="216" name="円/楕円 215"/>
        <xdr:cNvSpPr/>
      </xdr:nvSpPr>
      <xdr:spPr>
        <a:xfrm>
          <a:off x="4064000" y="1474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89464</xdr:rowOff>
    </xdr:from>
    <xdr:ext cx="736600" cy="259045"/>
    <xdr:sp macro="" textlink="">
      <xdr:nvSpPr>
        <xdr:cNvPr id="217" name="テキスト ボックス 216"/>
        <xdr:cNvSpPr txBox="1"/>
      </xdr:nvSpPr>
      <xdr:spPr>
        <a:xfrm>
          <a:off x="3733800" y="14834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348,136</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128203</xdr:rowOff>
    </xdr:from>
    <xdr:to>
      <xdr:col>4</xdr:col>
      <xdr:colOff>533400</xdr:colOff>
      <xdr:row>86</xdr:row>
      <xdr:rowOff>58353</xdr:rowOff>
    </xdr:to>
    <xdr:sp macro="" textlink="">
      <xdr:nvSpPr>
        <xdr:cNvPr id="218" name="円/楕円 217"/>
        <xdr:cNvSpPr/>
      </xdr:nvSpPr>
      <xdr:spPr>
        <a:xfrm>
          <a:off x="3175000" y="147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43130</xdr:rowOff>
    </xdr:from>
    <xdr:ext cx="762000" cy="259045"/>
    <xdr:sp macro="" textlink="">
      <xdr:nvSpPr>
        <xdr:cNvPr id="219" name="テキスト ボックス 218"/>
        <xdr:cNvSpPr txBox="1"/>
      </xdr:nvSpPr>
      <xdr:spPr>
        <a:xfrm>
          <a:off x="2844800" y="14787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336,615</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99489</xdr:rowOff>
    </xdr:from>
    <xdr:to>
      <xdr:col>3</xdr:col>
      <xdr:colOff>330200</xdr:colOff>
      <xdr:row>86</xdr:row>
      <xdr:rowOff>29639</xdr:rowOff>
    </xdr:to>
    <xdr:sp macro="" textlink="">
      <xdr:nvSpPr>
        <xdr:cNvPr id="220" name="円/楕円 219"/>
        <xdr:cNvSpPr/>
      </xdr:nvSpPr>
      <xdr:spPr>
        <a:xfrm>
          <a:off x="2286000" y="146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14416</xdr:rowOff>
    </xdr:from>
    <xdr:ext cx="762000" cy="259045"/>
    <xdr:sp macro="" textlink="">
      <xdr:nvSpPr>
        <xdr:cNvPr id="221" name="テキスト ボックス 220"/>
        <xdr:cNvSpPr txBox="1"/>
      </xdr:nvSpPr>
      <xdr:spPr>
        <a:xfrm>
          <a:off x="1955800" y="147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329,475</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2929</xdr:rowOff>
    </xdr:from>
    <xdr:to>
      <xdr:col>2</xdr:col>
      <xdr:colOff>127000</xdr:colOff>
      <xdr:row>85</xdr:row>
      <xdr:rowOff>104529</xdr:rowOff>
    </xdr:to>
    <xdr:sp macro="" textlink="">
      <xdr:nvSpPr>
        <xdr:cNvPr id="222" name="円/楕円 221"/>
        <xdr:cNvSpPr/>
      </xdr:nvSpPr>
      <xdr:spPr>
        <a:xfrm>
          <a:off x="1397000" y="145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89306</xdr:rowOff>
    </xdr:from>
    <xdr:ext cx="762000" cy="259045"/>
    <xdr:sp macro="" textlink="">
      <xdr:nvSpPr>
        <xdr:cNvPr id="223" name="テキスト ボックス 222"/>
        <xdr:cNvSpPr txBox="1"/>
      </xdr:nvSpPr>
      <xdr:spPr>
        <a:xfrm>
          <a:off x="1066800" y="1466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305,465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全国、類似団体平均を大きく下回っており、給与水準は高くない。国を基準としているが、その後の昇給を抑えることで給与の適正化に努めている。</a:t>
          </a:r>
        </a:p>
        <a:p>
          <a:r>
            <a:rPr kumimoji="1" lang="ja-JP" altLang="en-US" sz="1300">
              <a:latin typeface="ＭＳ Ｐゴシック"/>
            </a:rPr>
            <a:t>　引き続き、定員管理も含め、抑制を図っていく。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154516</xdr:rowOff>
    </xdr:from>
    <xdr:to>
      <xdr:col>24</xdr:col>
      <xdr:colOff>558800</xdr:colOff>
      <xdr:row>82</xdr:row>
      <xdr:rowOff>151977</xdr:rowOff>
    </xdr:to>
    <xdr:cxnSp macro="">
      <xdr:nvCxnSpPr>
        <xdr:cNvPr id="257" name="直線コネクタ 256"/>
        <xdr:cNvCxnSpPr/>
      </xdr:nvCxnSpPr>
      <xdr:spPr>
        <a:xfrm flipV="1">
          <a:off x="16179800" y="14041966"/>
          <a:ext cx="8382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8"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106257</xdr:rowOff>
    </xdr:from>
    <xdr:to>
      <xdr:col>23</xdr:col>
      <xdr:colOff>406400</xdr:colOff>
      <xdr:row>82</xdr:row>
      <xdr:rowOff>151977</xdr:rowOff>
    </xdr:to>
    <xdr:cxnSp macro="">
      <xdr:nvCxnSpPr>
        <xdr:cNvPr id="260" name="直線コネクタ 259"/>
        <xdr:cNvCxnSpPr/>
      </xdr:nvCxnSpPr>
      <xdr:spPr>
        <a:xfrm>
          <a:off x="15290800" y="13993707"/>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106257</xdr:rowOff>
    </xdr:from>
    <xdr:to>
      <xdr:col>22</xdr:col>
      <xdr:colOff>203200</xdr:colOff>
      <xdr:row>82</xdr:row>
      <xdr:rowOff>39370</xdr:rowOff>
    </xdr:to>
    <xdr:cxnSp macro="">
      <xdr:nvCxnSpPr>
        <xdr:cNvPr id="263" name="直線コネクタ 262"/>
        <xdr:cNvCxnSpPr/>
      </xdr:nvCxnSpPr>
      <xdr:spPr>
        <a:xfrm flipV="1">
          <a:off x="14401800" y="1399370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5" name="テキスト ボックス 264"/>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39370</xdr:rowOff>
    </xdr:from>
    <xdr:to>
      <xdr:col>21</xdr:col>
      <xdr:colOff>0</xdr:colOff>
      <xdr:row>87</xdr:row>
      <xdr:rowOff>2539</xdr:rowOff>
    </xdr:to>
    <xdr:cxnSp macro="">
      <xdr:nvCxnSpPr>
        <xdr:cNvPr id="266" name="直線コネクタ 265"/>
        <xdr:cNvCxnSpPr/>
      </xdr:nvCxnSpPr>
      <xdr:spPr>
        <a:xfrm flipV="1">
          <a:off x="13512800" y="14098270"/>
          <a:ext cx="889000" cy="8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0" name="テキスト ボックス 269"/>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103716</xdr:rowOff>
    </xdr:from>
    <xdr:to>
      <xdr:col>24</xdr:col>
      <xdr:colOff>609600</xdr:colOff>
      <xdr:row>82</xdr:row>
      <xdr:rowOff>33866</xdr:rowOff>
    </xdr:to>
    <xdr:sp macro="" textlink="">
      <xdr:nvSpPr>
        <xdr:cNvPr id="276" name="円/楕円 275"/>
        <xdr:cNvSpPr/>
      </xdr:nvSpPr>
      <xdr:spPr>
        <a:xfrm>
          <a:off x="169672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24993</xdr:rowOff>
    </xdr:from>
    <xdr:ext cx="762000" cy="259045"/>
    <xdr:sp macro="" textlink="">
      <xdr:nvSpPr>
        <xdr:cNvPr id="277" name="給与水準   （国との比較）該当値テキスト"/>
        <xdr:cNvSpPr txBox="1"/>
      </xdr:nvSpPr>
      <xdr:spPr>
        <a:xfrm>
          <a:off x="17106900" y="139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101177</xdr:rowOff>
    </xdr:from>
    <xdr:to>
      <xdr:col>23</xdr:col>
      <xdr:colOff>457200</xdr:colOff>
      <xdr:row>83</xdr:row>
      <xdr:rowOff>31327</xdr:rowOff>
    </xdr:to>
    <xdr:sp macro="" textlink="">
      <xdr:nvSpPr>
        <xdr:cNvPr id="278" name="円/楕円 277"/>
        <xdr:cNvSpPr/>
      </xdr:nvSpPr>
      <xdr:spPr>
        <a:xfrm>
          <a:off x="16129000" y="141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41504</xdr:rowOff>
    </xdr:from>
    <xdr:ext cx="736600" cy="259045"/>
    <xdr:sp macro="" textlink="">
      <xdr:nvSpPr>
        <xdr:cNvPr id="279" name="テキスト ボックス 278"/>
        <xdr:cNvSpPr txBox="1"/>
      </xdr:nvSpPr>
      <xdr:spPr>
        <a:xfrm>
          <a:off x="15798800" y="1392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55457</xdr:rowOff>
    </xdr:from>
    <xdr:to>
      <xdr:col>22</xdr:col>
      <xdr:colOff>254000</xdr:colOff>
      <xdr:row>81</xdr:row>
      <xdr:rowOff>157057</xdr:rowOff>
    </xdr:to>
    <xdr:sp macro="" textlink="">
      <xdr:nvSpPr>
        <xdr:cNvPr id="280" name="円/楕円 279"/>
        <xdr:cNvSpPr/>
      </xdr:nvSpPr>
      <xdr:spPr>
        <a:xfrm>
          <a:off x="15240000" y="139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167234</xdr:rowOff>
    </xdr:from>
    <xdr:ext cx="762000" cy="259045"/>
    <xdr:sp macro="" textlink="">
      <xdr:nvSpPr>
        <xdr:cNvPr id="281" name="テキスト ボックス 280"/>
        <xdr:cNvSpPr txBox="1"/>
      </xdr:nvSpPr>
      <xdr:spPr>
        <a:xfrm>
          <a:off x="14909800" y="1371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160020</xdr:rowOff>
    </xdr:from>
    <xdr:to>
      <xdr:col>21</xdr:col>
      <xdr:colOff>50800</xdr:colOff>
      <xdr:row>82</xdr:row>
      <xdr:rowOff>90170</xdr:rowOff>
    </xdr:to>
    <xdr:sp macro="" textlink="">
      <xdr:nvSpPr>
        <xdr:cNvPr id="282" name="円/楕円 281"/>
        <xdr:cNvSpPr/>
      </xdr:nvSpPr>
      <xdr:spPr>
        <a:xfrm>
          <a:off x="143510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100347</xdr:rowOff>
    </xdr:from>
    <xdr:ext cx="762000" cy="259045"/>
    <xdr:sp macro="" textlink="">
      <xdr:nvSpPr>
        <xdr:cNvPr id="283" name="テキスト ボックス 282"/>
        <xdr:cNvSpPr txBox="1"/>
      </xdr:nvSpPr>
      <xdr:spPr>
        <a:xfrm>
          <a:off x="14020800" y="1381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84" name="円/楕円 283"/>
        <xdr:cNvSpPr/>
      </xdr:nvSpPr>
      <xdr:spPr>
        <a:xfrm>
          <a:off x="13462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63516</xdr:rowOff>
    </xdr:from>
    <xdr:ext cx="762000" cy="259045"/>
    <xdr:sp macro="" textlink="">
      <xdr:nvSpPr>
        <xdr:cNvPr id="285" name="テキスト ボックス 284"/>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職員数は全国をはじめ、類似団体の平均を大きく上回っているのは島内に点在する保育所の直営や消防救急業務のほか、空港消防業務を受託しているためである。</a:t>
          </a:r>
        </a:p>
        <a:p>
          <a:r>
            <a:rPr kumimoji="1" lang="ja-JP" altLang="en-US" sz="1300">
              <a:latin typeface="ＭＳ Ｐゴシック"/>
            </a:rPr>
            <a:t>　今後、人口減少に伴い割合は上がっていくが、事務の効率化を図りつつ、多様な行政需要に対応できる組織へ再編を進め、</a:t>
          </a:r>
          <a:r>
            <a:rPr kumimoji="1" lang="ja-JP" altLang="en-US" sz="1300">
              <a:solidFill>
                <a:sysClr val="windowText" lastClr="000000"/>
              </a:solidFill>
              <a:latin typeface="ＭＳ Ｐゴシック"/>
            </a:rPr>
            <a:t>適正な定員管理</a:t>
          </a:r>
          <a:r>
            <a:rPr kumimoji="1" lang="ja-JP" altLang="en-US" sz="1300">
              <a:latin typeface="ＭＳ Ｐゴシック"/>
            </a:rPr>
            <a:t>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15791</xdr:rowOff>
    </xdr:from>
    <xdr:to>
      <xdr:col>24</xdr:col>
      <xdr:colOff>558800</xdr:colOff>
      <xdr:row>66</xdr:row>
      <xdr:rowOff>18204</xdr:rowOff>
    </xdr:to>
    <xdr:cxnSp macro="">
      <xdr:nvCxnSpPr>
        <xdr:cNvPr id="320" name="直線コネクタ 319"/>
        <xdr:cNvCxnSpPr/>
      </xdr:nvCxnSpPr>
      <xdr:spPr>
        <a:xfrm flipV="1">
          <a:off x="16179800" y="11331491"/>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5351</xdr:rowOff>
    </xdr:from>
    <xdr:ext cx="762000" cy="259045"/>
    <xdr:sp macro="" textlink="">
      <xdr:nvSpPr>
        <xdr:cNvPr id="321" name="定員管理の状況平均値テキスト"/>
        <xdr:cNvSpPr txBox="1"/>
      </xdr:nvSpPr>
      <xdr:spPr>
        <a:xfrm>
          <a:off x="17106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170349</xdr:rowOff>
    </xdr:from>
    <xdr:to>
      <xdr:col>23</xdr:col>
      <xdr:colOff>406400</xdr:colOff>
      <xdr:row>66</xdr:row>
      <xdr:rowOff>18204</xdr:rowOff>
    </xdr:to>
    <xdr:cxnSp macro="">
      <xdr:nvCxnSpPr>
        <xdr:cNvPr id="323" name="直線コネクタ 322"/>
        <xdr:cNvCxnSpPr/>
      </xdr:nvCxnSpPr>
      <xdr:spPr>
        <a:xfrm>
          <a:off x="15290800" y="11314599"/>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70841</xdr:rowOff>
    </xdr:from>
    <xdr:ext cx="736600" cy="259045"/>
    <xdr:sp macro="" textlink="">
      <xdr:nvSpPr>
        <xdr:cNvPr id="325" name="テキスト ボックス 324"/>
        <xdr:cNvSpPr txBox="1"/>
      </xdr:nvSpPr>
      <xdr:spPr>
        <a:xfrm>
          <a:off x="15798800" y="103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130132</xdr:rowOff>
    </xdr:from>
    <xdr:to>
      <xdr:col>22</xdr:col>
      <xdr:colOff>203200</xdr:colOff>
      <xdr:row>65</xdr:row>
      <xdr:rowOff>170349</xdr:rowOff>
    </xdr:to>
    <xdr:cxnSp macro="">
      <xdr:nvCxnSpPr>
        <xdr:cNvPr id="326" name="直線コネクタ 325"/>
        <xdr:cNvCxnSpPr/>
      </xdr:nvCxnSpPr>
      <xdr:spPr>
        <a:xfrm>
          <a:off x="14401800" y="1127438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20168</xdr:rowOff>
    </xdr:from>
    <xdr:ext cx="762000" cy="259045"/>
    <xdr:sp macro="" textlink="">
      <xdr:nvSpPr>
        <xdr:cNvPr id="328" name="テキスト ボックス 327"/>
        <xdr:cNvSpPr txBox="1"/>
      </xdr:nvSpPr>
      <xdr:spPr>
        <a:xfrm>
          <a:off x="14909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91525</xdr:rowOff>
    </xdr:from>
    <xdr:to>
      <xdr:col>21</xdr:col>
      <xdr:colOff>0</xdr:colOff>
      <xdr:row>65</xdr:row>
      <xdr:rowOff>130132</xdr:rowOff>
    </xdr:to>
    <xdr:cxnSp macro="">
      <xdr:nvCxnSpPr>
        <xdr:cNvPr id="329" name="直線コネクタ 328"/>
        <xdr:cNvCxnSpPr/>
      </xdr:nvCxnSpPr>
      <xdr:spPr>
        <a:xfrm>
          <a:off x="13512800" y="11235775"/>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5690</xdr:rowOff>
    </xdr:from>
    <xdr:ext cx="762000" cy="259045"/>
    <xdr:sp macro="" textlink="">
      <xdr:nvSpPr>
        <xdr:cNvPr id="331" name="テキスト ボックス 330"/>
        <xdr:cNvSpPr txBox="1"/>
      </xdr:nvSpPr>
      <xdr:spPr>
        <a:xfrm>
          <a:off x="14020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33" name="テキスト ボックス 332"/>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136441</xdr:rowOff>
    </xdr:from>
    <xdr:to>
      <xdr:col>24</xdr:col>
      <xdr:colOff>609600</xdr:colOff>
      <xdr:row>66</xdr:row>
      <xdr:rowOff>66591</xdr:rowOff>
    </xdr:to>
    <xdr:sp macro="" textlink="">
      <xdr:nvSpPr>
        <xdr:cNvPr id="339" name="円/楕円 338"/>
        <xdr:cNvSpPr/>
      </xdr:nvSpPr>
      <xdr:spPr>
        <a:xfrm>
          <a:off x="16967200" y="1128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32318</xdr:rowOff>
    </xdr:from>
    <xdr:ext cx="762000" cy="259045"/>
    <xdr:sp macro="" textlink="">
      <xdr:nvSpPr>
        <xdr:cNvPr id="340" name="定員管理の状況該当値テキスト"/>
        <xdr:cNvSpPr txBox="1"/>
      </xdr:nvSpPr>
      <xdr:spPr>
        <a:xfrm>
          <a:off x="17106900" y="1117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138854</xdr:rowOff>
    </xdr:from>
    <xdr:to>
      <xdr:col>23</xdr:col>
      <xdr:colOff>457200</xdr:colOff>
      <xdr:row>66</xdr:row>
      <xdr:rowOff>69004</xdr:rowOff>
    </xdr:to>
    <xdr:sp macro="" textlink="">
      <xdr:nvSpPr>
        <xdr:cNvPr id="341" name="円/楕円 340"/>
        <xdr:cNvSpPr/>
      </xdr:nvSpPr>
      <xdr:spPr>
        <a:xfrm>
          <a:off x="16129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53781</xdr:rowOff>
    </xdr:from>
    <xdr:ext cx="736600" cy="259045"/>
    <xdr:sp macro="" textlink="">
      <xdr:nvSpPr>
        <xdr:cNvPr id="342" name="テキスト ボックス 341"/>
        <xdr:cNvSpPr txBox="1"/>
      </xdr:nvSpPr>
      <xdr:spPr>
        <a:xfrm>
          <a:off x="15798800" y="1136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21.70</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119549</xdr:rowOff>
    </xdr:from>
    <xdr:to>
      <xdr:col>22</xdr:col>
      <xdr:colOff>254000</xdr:colOff>
      <xdr:row>66</xdr:row>
      <xdr:rowOff>49699</xdr:rowOff>
    </xdr:to>
    <xdr:sp macro="" textlink="">
      <xdr:nvSpPr>
        <xdr:cNvPr id="343" name="円/楕円 342"/>
        <xdr:cNvSpPr/>
      </xdr:nvSpPr>
      <xdr:spPr>
        <a:xfrm>
          <a:off x="15240000" y="1126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34476</xdr:rowOff>
    </xdr:from>
    <xdr:ext cx="762000" cy="259045"/>
    <xdr:sp macro="" textlink="">
      <xdr:nvSpPr>
        <xdr:cNvPr id="344" name="テキスト ボックス 343"/>
        <xdr:cNvSpPr txBox="1"/>
      </xdr:nvSpPr>
      <xdr:spPr>
        <a:xfrm>
          <a:off x="14909800" y="113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21.46</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79332</xdr:rowOff>
    </xdr:from>
    <xdr:to>
      <xdr:col>21</xdr:col>
      <xdr:colOff>50800</xdr:colOff>
      <xdr:row>66</xdr:row>
      <xdr:rowOff>9482</xdr:rowOff>
    </xdr:to>
    <xdr:sp macro="" textlink="">
      <xdr:nvSpPr>
        <xdr:cNvPr id="345" name="円/楕円 344"/>
        <xdr:cNvSpPr/>
      </xdr:nvSpPr>
      <xdr:spPr>
        <a:xfrm>
          <a:off x="14351000" y="1122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165709</xdr:rowOff>
    </xdr:from>
    <xdr:ext cx="762000" cy="259045"/>
    <xdr:sp macro="" textlink="">
      <xdr:nvSpPr>
        <xdr:cNvPr id="346" name="テキスト ボックス 345"/>
        <xdr:cNvSpPr txBox="1"/>
      </xdr:nvSpPr>
      <xdr:spPr>
        <a:xfrm>
          <a:off x="14020800" y="1130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20.96</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40725</xdr:rowOff>
    </xdr:from>
    <xdr:to>
      <xdr:col>19</xdr:col>
      <xdr:colOff>533400</xdr:colOff>
      <xdr:row>65</xdr:row>
      <xdr:rowOff>142325</xdr:rowOff>
    </xdr:to>
    <xdr:sp macro="" textlink="">
      <xdr:nvSpPr>
        <xdr:cNvPr id="347" name="円/楕円 346"/>
        <xdr:cNvSpPr/>
      </xdr:nvSpPr>
      <xdr:spPr>
        <a:xfrm>
          <a:off x="13462000" y="111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127102</xdr:rowOff>
    </xdr:from>
    <xdr:ext cx="762000" cy="259045"/>
    <xdr:sp macro="" textlink="">
      <xdr:nvSpPr>
        <xdr:cNvPr id="348" name="テキスト ボックス 347"/>
        <xdr:cNvSpPr txBox="1"/>
      </xdr:nvSpPr>
      <xdr:spPr>
        <a:xfrm>
          <a:off x="13131800" y="1127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が悪化している要因は大規模事業が続いたことにより元利償還金の額が増加したことによるものであり、今年度がピークと見込んでいる。３ヵ年平均で算出するため、早期による改善は見込めないが交付税措置のある起債を優先し、単独の起債を最小限に抑制し適正な地方債管理を図り、比率改善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15346</xdr:rowOff>
    </xdr:from>
    <xdr:to>
      <xdr:col>24</xdr:col>
      <xdr:colOff>558800</xdr:colOff>
      <xdr:row>42</xdr:row>
      <xdr:rowOff>115888</xdr:rowOff>
    </xdr:to>
    <xdr:cxnSp macro="">
      <xdr:nvCxnSpPr>
        <xdr:cNvPr id="386" name="直線コネクタ 385"/>
        <xdr:cNvCxnSpPr/>
      </xdr:nvCxnSpPr>
      <xdr:spPr>
        <a:xfrm>
          <a:off x="16179800" y="7216246"/>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7"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42</xdr:row>
      <xdr:rowOff>15346</xdr:rowOff>
    </xdr:to>
    <xdr:cxnSp macro="">
      <xdr:nvCxnSpPr>
        <xdr:cNvPr id="389" name="直線コネクタ 388"/>
        <xdr:cNvCxnSpPr/>
      </xdr:nvCxnSpPr>
      <xdr:spPr>
        <a:xfrm>
          <a:off x="15290800" y="7105650"/>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157815</xdr:rowOff>
    </xdr:from>
    <xdr:ext cx="736600" cy="259045"/>
    <xdr:sp macro="" textlink="">
      <xdr:nvSpPr>
        <xdr:cNvPr id="391" name="テキスト ボックス 390"/>
        <xdr:cNvSpPr txBox="1"/>
      </xdr:nvSpPr>
      <xdr:spPr>
        <a:xfrm>
          <a:off x="15798800" y="667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25929</xdr:rowOff>
    </xdr:from>
    <xdr:to>
      <xdr:col>22</xdr:col>
      <xdr:colOff>203200</xdr:colOff>
      <xdr:row>41</xdr:row>
      <xdr:rowOff>76200</xdr:rowOff>
    </xdr:to>
    <xdr:cxnSp macro="">
      <xdr:nvCxnSpPr>
        <xdr:cNvPr id="392" name="直線コネクタ 391"/>
        <xdr:cNvCxnSpPr/>
      </xdr:nvCxnSpPr>
      <xdr:spPr>
        <a:xfrm>
          <a:off x="14401800" y="7055379"/>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66798</xdr:rowOff>
    </xdr:from>
    <xdr:ext cx="762000" cy="259045"/>
    <xdr:sp macro="" textlink="">
      <xdr:nvSpPr>
        <xdr:cNvPr id="394" name="テキスト ボックス 393"/>
        <xdr:cNvSpPr txBox="1"/>
      </xdr:nvSpPr>
      <xdr:spPr>
        <a:xfrm>
          <a:off x="14909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5821</xdr:rowOff>
    </xdr:from>
    <xdr:to>
      <xdr:col>21</xdr:col>
      <xdr:colOff>0</xdr:colOff>
      <xdr:row>41</xdr:row>
      <xdr:rowOff>25929</xdr:rowOff>
    </xdr:to>
    <xdr:cxnSp macro="">
      <xdr:nvCxnSpPr>
        <xdr:cNvPr id="395" name="直線コネクタ 394"/>
        <xdr:cNvCxnSpPr/>
      </xdr:nvCxnSpPr>
      <xdr:spPr>
        <a:xfrm>
          <a:off x="13512800" y="703527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7" name="テキスト ボックス 396"/>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9" name="テキスト ボックス 39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65088</xdr:rowOff>
    </xdr:from>
    <xdr:to>
      <xdr:col>24</xdr:col>
      <xdr:colOff>609600</xdr:colOff>
      <xdr:row>42</xdr:row>
      <xdr:rowOff>166688</xdr:rowOff>
    </xdr:to>
    <xdr:sp macro="" textlink="">
      <xdr:nvSpPr>
        <xdr:cNvPr id="405" name="円/楕円 404"/>
        <xdr:cNvSpPr/>
      </xdr:nvSpPr>
      <xdr:spPr>
        <a:xfrm>
          <a:off x="169672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37165</xdr:rowOff>
    </xdr:from>
    <xdr:ext cx="762000" cy="259045"/>
    <xdr:sp macro="" textlink="">
      <xdr:nvSpPr>
        <xdr:cNvPr id="406" name="公債費負担の状況該当値テキスト"/>
        <xdr:cNvSpPr txBox="1"/>
      </xdr:nvSpPr>
      <xdr:spPr>
        <a:xfrm>
          <a:off x="17106900" y="72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135996</xdr:rowOff>
    </xdr:from>
    <xdr:to>
      <xdr:col>23</xdr:col>
      <xdr:colOff>457200</xdr:colOff>
      <xdr:row>42</xdr:row>
      <xdr:rowOff>66146</xdr:rowOff>
    </xdr:to>
    <xdr:sp macro="" textlink="">
      <xdr:nvSpPr>
        <xdr:cNvPr id="407" name="円/楕円 406"/>
        <xdr:cNvSpPr/>
      </xdr:nvSpPr>
      <xdr:spPr>
        <a:xfrm>
          <a:off x="16129000" y="71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50923</xdr:rowOff>
    </xdr:from>
    <xdr:ext cx="736600" cy="259045"/>
    <xdr:sp macro="" textlink="">
      <xdr:nvSpPr>
        <xdr:cNvPr id="408" name="テキスト ボックス 407"/>
        <xdr:cNvSpPr txBox="1"/>
      </xdr:nvSpPr>
      <xdr:spPr>
        <a:xfrm>
          <a:off x="15798800" y="725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409" name="円/楕円 408"/>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111777</xdr:rowOff>
    </xdr:from>
    <xdr:ext cx="762000" cy="259045"/>
    <xdr:sp macro="" textlink="">
      <xdr:nvSpPr>
        <xdr:cNvPr id="410" name="テキスト ボックス 409"/>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146579</xdr:rowOff>
    </xdr:from>
    <xdr:to>
      <xdr:col>21</xdr:col>
      <xdr:colOff>50800</xdr:colOff>
      <xdr:row>41</xdr:row>
      <xdr:rowOff>76729</xdr:rowOff>
    </xdr:to>
    <xdr:sp macro="" textlink="">
      <xdr:nvSpPr>
        <xdr:cNvPr id="411" name="円/楕円 410"/>
        <xdr:cNvSpPr/>
      </xdr:nvSpPr>
      <xdr:spPr>
        <a:xfrm>
          <a:off x="14351000" y="700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86906</xdr:rowOff>
    </xdr:from>
    <xdr:ext cx="762000" cy="259045"/>
    <xdr:sp macro="" textlink="">
      <xdr:nvSpPr>
        <xdr:cNvPr id="412" name="テキスト ボックス 411"/>
        <xdr:cNvSpPr txBox="1"/>
      </xdr:nvSpPr>
      <xdr:spPr>
        <a:xfrm>
          <a:off x="14020800" y="677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126471</xdr:rowOff>
    </xdr:from>
    <xdr:to>
      <xdr:col>19</xdr:col>
      <xdr:colOff>533400</xdr:colOff>
      <xdr:row>41</xdr:row>
      <xdr:rowOff>56621</xdr:rowOff>
    </xdr:to>
    <xdr:sp macro="" textlink="">
      <xdr:nvSpPr>
        <xdr:cNvPr id="413" name="円/楕円 412"/>
        <xdr:cNvSpPr/>
      </xdr:nvSpPr>
      <xdr:spPr>
        <a:xfrm>
          <a:off x="13462000" y="69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66798</xdr:rowOff>
    </xdr:from>
    <xdr:ext cx="762000" cy="259045"/>
    <xdr:sp macro="" textlink="">
      <xdr:nvSpPr>
        <xdr:cNvPr id="414" name="テキスト ボックス 413"/>
        <xdr:cNvSpPr txBox="1"/>
      </xdr:nvSpPr>
      <xdr:spPr>
        <a:xfrm>
          <a:off x="13131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新規発行債を抑制し、基金の積み増しを行ってきたことで前年度より５．８％改善し、平成２４年度から比べると２７．９％改善しているが類似団体より３６．９％と大きく下回っている。</a:t>
          </a:r>
        </a:p>
        <a:p>
          <a:r>
            <a:rPr kumimoji="1" lang="ja-JP" altLang="en-US" sz="1300">
              <a:latin typeface="ＭＳ Ｐゴシック"/>
            </a:rPr>
            <a:t>　今後も新規発行債の抑制、公債費等義務的経費の削減により、早期改善に努める。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137770</xdr:rowOff>
    </xdr:from>
    <xdr:to>
      <xdr:col>24</xdr:col>
      <xdr:colOff>558800</xdr:colOff>
      <xdr:row>18</xdr:row>
      <xdr:rowOff>22301</xdr:rowOff>
    </xdr:to>
    <xdr:cxnSp macro="">
      <xdr:nvCxnSpPr>
        <xdr:cNvPr id="446" name="直線コネクタ 445"/>
        <xdr:cNvCxnSpPr/>
      </xdr:nvCxnSpPr>
      <xdr:spPr>
        <a:xfrm flipV="1">
          <a:off x="16179800" y="3052420"/>
          <a:ext cx="838200" cy="5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7"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22301</xdr:rowOff>
    </xdr:from>
    <xdr:to>
      <xdr:col>23</xdr:col>
      <xdr:colOff>406400</xdr:colOff>
      <xdr:row>18</xdr:row>
      <xdr:rowOff>156464</xdr:rowOff>
    </xdr:to>
    <xdr:cxnSp macro="">
      <xdr:nvCxnSpPr>
        <xdr:cNvPr id="449" name="直線コネクタ 448"/>
        <xdr:cNvCxnSpPr/>
      </xdr:nvCxnSpPr>
      <xdr:spPr>
        <a:xfrm flipV="1">
          <a:off x="15290800" y="3108401"/>
          <a:ext cx="889000" cy="1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51" name="テキスト ボックス 450"/>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130404</xdr:rowOff>
    </xdr:from>
    <xdr:to>
      <xdr:col>22</xdr:col>
      <xdr:colOff>203200</xdr:colOff>
      <xdr:row>18</xdr:row>
      <xdr:rowOff>156464</xdr:rowOff>
    </xdr:to>
    <xdr:cxnSp macro="">
      <xdr:nvCxnSpPr>
        <xdr:cNvPr id="452" name="直線コネクタ 451"/>
        <xdr:cNvCxnSpPr/>
      </xdr:nvCxnSpPr>
      <xdr:spPr>
        <a:xfrm>
          <a:off x="14401800" y="3216504"/>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53" name="フローチャート : 判断 452"/>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4" name="テキスト ボックス 453"/>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130404</xdr:rowOff>
    </xdr:from>
    <xdr:to>
      <xdr:col>21</xdr:col>
      <xdr:colOff>0</xdr:colOff>
      <xdr:row>19</xdr:row>
      <xdr:rowOff>64160</xdr:rowOff>
    </xdr:to>
    <xdr:cxnSp macro="">
      <xdr:nvCxnSpPr>
        <xdr:cNvPr id="455" name="直線コネクタ 454"/>
        <xdr:cNvCxnSpPr/>
      </xdr:nvCxnSpPr>
      <xdr:spPr>
        <a:xfrm flipV="1">
          <a:off x="13512800" y="3216504"/>
          <a:ext cx="889000" cy="10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6" name="フローチャート : 判断 455"/>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7" name="テキスト ボックス 456"/>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8" name="フローチャート : 判断 457"/>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9" name="テキスト ボックス 458"/>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86970</xdr:rowOff>
    </xdr:from>
    <xdr:to>
      <xdr:col>24</xdr:col>
      <xdr:colOff>609600</xdr:colOff>
      <xdr:row>18</xdr:row>
      <xdr:rowOff>17120</xdr:rowOff>
    </xdr:to>
    <xdr:sp macro="" textlink="">
      <xdr:nvSpPr>
        <xdr:cNvPr id="465" name="円/楕円 464"/>
        <xdr:cNvSpPr/>
      </xdr:nvSpPr>
      <xdr:spPr>
        <a:xfrm>
          <a:off x="16967200" y="300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59047</xdr:rowOff>
    </xdr:from>
    <xdr:ext cx="762000" cy="259045"/>
    <xdr:sp macro="" textlink="">
      <xdr:nvSpPr>
        <xdr:cNvPr id="466" name="将来負担の状況該当値テキスト"/>
        <xdr:cNvSpPr txBox="1"/>
      </xdr:nvSpPr>
      <xdr:spPr>
        <a:xfrm>
          <a:off x="17106900" y="297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142951</xdr:rowOff>
    </xdr:from>
    <xdr:to>
      <xdr:col>23</xdr:col>
      <xdr:colOff>457200</xdr:colOff>
      <xdr:row>18</xdr:row>
      <xdr:rowOff>73101</xdr:rowOff>
    </xdr:to>
    <xdr:sp macro="" textlink="">
      <xdr:nvSpPr>
        <xdr:cNvPr id="467" name="円/楕円 466"/>
        <xdr:cNvSpPr/>
      </xdr:nvSpPr>
      <xdr:spPr>
        <a:xfrm>
          <a:off x="16129000" y="305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57878</xdr:rowOff>
    </xdr:from>
    <xdr:ext cx="736600" cy="259045"/>
    <xdr:sp macro="" textlink="">
      <xdr:nvSpPr>
        <xdr:cNvPr id="468" name="テキスト ボックス 467"/>
        <xdr:cNvSpPr txBox="1"/>
      </xdr:nvSpPr>
      <xdr:spPr>
        <a:xfrm>
          <a:off x="15798800" y="3143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105664</xdr:rowOff>
    </xdr:from>
    <xdr:to>
      <xdr:col>22</xdr:col>
      <xdr:colOff>254000</xdr:colOff>
      <xdr:row>19</xdr:row>
      <xdr:rowOff>35814</xdr:rowOff>
    </xdr:to>
    <xdr:sp macro="" textlink="">
      <xdr:nvSpPr>
        <xdr:cNvPr id="469" name="円/楕円 468"/>
        <xdr:cNvSpPr/>
      </xdr:nvSpPr>
      <xdr:spPr>
        <a:xfrm>
          <a:off x="15240000" y="31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20591</xdr:rowOff>
    </xdr:from>
    <xdr:ext cx="762000" cy="259045"/>
    <xdr:sp macro="" textlink="">
      <xdr:nvSpPr>
        <xdr:cNvPr id="470" name="テキスト ボックス 469"/>
        <xdr:cNvSpPr txBox="1"/>
      </xdr:nvSpPr>
      <xdr:spPr>
        <a:xfrm>
          <a:off x="14909800" y="32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79604</xdr:rowOff>
    </xdr:from>
    <xdr:to>
      <xdr:col>21</xdr:col>
      <xdr:colOff>50800</xdr:colOff>
      <xdr:row>19</xdr:row>
      <xdr:rowOff>9754</xdr:rowOff>
    </xdr:to>
    <xdr:sp macro="" textlink="">
      <xdr:nvSpPr>
        <xdr:cNvPr id="471" name="円/楕円 470"/>
        <xdr:cNvSpPr/>
      </xdr:nvSpPr>
      <xdr:spPr>
        <a:xfrm>
          <a:off x="14351000" y="31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165981</xdr:rowOff>
    </xdr:from>
    <xdr:ext cx="762000" cy="259045"/>
    <xdr:sp macro="" textlink="">
      <xdr:nvSpPr>
        <xdr:cNvPr id="472" name="テキスト ボックス 471"/>
        <xdr:cNvSpPr txBox="1"/>
      </xdr:nvSpPr>
      <xdr:spPr>
        <a:xfrm>
          <a:off x="14020800" y="32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13360</xdr:rowOff>
    </xdr:from>
    <xdr:to>
      <xdr:col>19</xdr:col>
      <xdr:colOff>533400</xdr:colOff>
      <xdr:row>19</xdr:row>
      <xdr:rowOff>114960</xdr:rowOff>
    </xdr:to>
    <xdr:sp macro="" textlink="">
      <xdr:nvSpPr>
        <xdr:cNvPr id="473" name="円/楕円 472"/>
        <xdr:cNvSpPr/>
      </xdr:nvSpPr>
      <xdr:spPr>
        <a:xfrm>
          <a:off x="13462000" y="327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99737</xdr:rowOff>
    </xdr:from>
    <xdr:ext cx="762000" cy="259045"/>
    <xdr:sp macro="" textlink="">
      <xdr:nvSpPr>
        <xdr:cNvPr id="474" name="テキスト ボックス 473"/>
        <xdr:cNvSpPr txBox="1"/>
      </xdr:nvSpPr>
      <xdr:spPr>
        <a:xfrm>
          <a:off x="13131800" y="335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東京都八丈町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7,706
7,602
72.23
7,461,643
7,338,951
88,893
3,588,288
7,184,716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62.3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保育所や消防業務の直営により職員数が多いため、類似団体を上回っているが、給与水準が抑えられているため、類似団体平均と同水準を保っている。</a:t>
          </a:r>
        </a:p>
        <a:p>
          <a:r>
            <a:rPr kumimoji="1" lang="ja-JP" altLang="en-US" sz="1300">
              <a:latin typeface="ＭＳ Ｐゴシック"/>
            </a:rPr>
            <a:t>　適正な人員管理を行うとともに給与水準を抑え、今後も現在の水準を維持していくよう努める。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38</xdr:row>
      <xdr:rowOff>43180</xdr:rowOff>
    </xdr:to>
    <xdr:cxnSp macro="">
      <xdr:nvCxnSpPr>
        <xdr:cNvPr id="66" name="直線コネクタ 65"/>
        <xdr:cNvCxnSpPr/>
      </xdr:nvCxnSpPr>
      <xdr:spPr>
        <a:xfrm>
          <a:off x="3987800" y="64363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92710</xdr:rowOff>
    </xdr:from>
    <xdr:to>
      <xdr:col>5</xdr:col>
      <xdr:colOff>549275</xdr:colOff>
      <xdr:row>38</xdr:row>
      <xdr:rowOff>35560</xdr:rowOff>
    </xdr:to>
    <xdr:cxnSp macro="">
      <xdr:nvCxnSpPr>
        <xdr:cNvPr id="69" name="直線コネクタ 68"/>
        <xdr:cNvCxnSpPr/>
      </xdr:nvCxnSpPr>
      <xdr:spPr>
        <a:xfrm flipV="1">
          <a:off x="3098800" y="6436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123190</xdr:rowOff>
    </xdr:from>
    <xdr:to>
      <xdr:col>4</xdr:col>
      <xdr:colOff>346075</xdr:colOff>
      <xdr:row>38</xdr:row>
      <xdr:rowOff>35560</xdr:rowOff>
    </xdr:to>
    <xdr:cxnSp macro="">
      <xdr:nvCxnSpPr>
        <xdr:cNvPr id="72" name="直線コネクタ 71"/>
        <xdr:cNvCxnSpPr/>
      </xdr:nvCxnSpPr>
      <xdr:spPr>
        <a:xfrm>
          <a:off x="2209800" y="6466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123190</xdr:rowOff>
    </xdr:from>
    <xdr:to>
      <xdr:col>3</xdr:col>
      <xdr:colOff>142875</xdr:colOff>
      <xdr:row>37</xdr:row>
      <xdr:rowOff>123190</xdr:rowOff>
    </xdr:to>
    <xdr:cxnSp macro="">
      <xdr:nvCxnSpPr>
        <xdr:cNvPr id="75" name="直線コネクタ 74"/>
        <xdr:cNvCxnSpPr/>
      </xdr:nvCxnSpPr>
      <xdr:spPr>
        <a:xfrm>
          <a:off x="1320800" y="6466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163830</xdr:rowOff>
    </xdr:from>
    <xdr:to>
      <xdr:col>7</xdr:col>
      <xdr:colOff>66675</xdr:colOff>
      <xdr:row>38</xdr:row>
      <xdr:rowOff>93980</xdr:rowOff>
    </xdr:to>
    <xdr:sp macro="" textlink="">
      <xdr:nvSpPr>
        <xdr:cNvPr id="85" name="円/楕円 84"/>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135907</xdr:rowOff>
    </xdr:from>
    <xdr:ext cx="762000" cy="259045"/>
    <xdr:sp macro="" textlink="">
      <xdr:nvSpPr>
        <xdr:cNvPr id="86" name="人件費該当値テキスト"/>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7" name="円/楕円 86"/>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88" name="テキスト ボックス 87"/>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156210</xdr:rowOff>
    </xdr:from>
    <xdr:to>
      <xdr:col>4</xdr:col>
      <xdr:colOff>396875</xdr:colOff>
      <xdr:row>38</xdr:row>
      <xdr:rowOff>86360</xdr:rowOff>
    </xdr:to>
    <xdr:sp macro="" textlink="">
      <xdr:nvSpPr>
        <xdr:cNvPr id="89" name="円/楕円 88"/>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71137</xdr:rowOff>
    </xdr:from>
    <xdr:ext cx="762000" cy="259045"/>
    <xdr:sp macro="" textlink="">
      <xdr:nvSpPr>
        <xdr:cNvPr id="90" name="テキスト ボックス 89"/>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72390</xdr:rowOff>
    </xdr:from>
    <xdr:to>
      <xdr:col>3</xdr:col>
      <xdr:colOff>193675</xdr:colOff>
      <xdr:row>38</xdr:row>
      <xdr:rowOff>2540</xdr:rowOff>
    </xdr:to>
    <xdr:sp macro="" textlink="">
      <xdr:nvSpPr>
        <xdr:cNvPr id="91" name="円/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158767</xdr:rowOff>
    </xdr:from>
    <xdr:ext cx="762000" cy="259045"/>
    <xdr:sp macro="" textlink="">
      <xdr:nvSpPr>
        <xdr:cNvPr id="92" name="テキスト ボックス 91"/>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72390</xdr:rowOff>
    </xdr:from>
    <xdr:to>
      <xdr:col>1</xdr:col>
      <xdr:colOff>676275</xdr:colOff>
      <xdr:row>38</xdr:row>
      <xdr:rowOff>2540</xdr:rowOff>
    </xdr:to>
    <xdr:sp macro="" textlink="">
      <xdr:nvSpPr>
        <xdr:cNvPr id="93" name="円/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158767</xdr:rowOff>
    </xdr:from>
    <xdr:ext cx="762000" cy="259045"/>
    <xdr:sp macro="" textlink="">
      <xdr:nvSpPr>
        <xdr:cNvPr id="94" name="テキスト ボックス 93"/>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今年度は物件費が前年度より４，２００万円減少したこともあるが、充当特定財源</a:t>
          </a:r>
          <a:r>
            <a:rPr kumimoji="1" lang="ja-JP" altLang="en-US" sz="1300">
              <a:solidFill>
                <a:sysClr val="windowText" lastClr="000000"/>
              </a:solidFill>
              <a:latin typeface="ＭＳ Ｐゴシック"/>
            </a:rPr>
            <a:t>５，５００万円が</a:t>
          </a:r>
          <a:r>
            <a:rPr kumimoji="1" lang="ja-JP" altLang="en-US" sz="1300">
              <a:latin typeface="ＭＳ Ｐゴシック"/>
            </a:rPr>
            <a:t>あったため、３．１％１１５，１６２千円減少し類似団体を大きく下回ることができた。</a:t>
          </a:r>
        </a:p>
        <a:p>
          <a:r>
            <a:rPr kumimoji="1" lang="ja-JP" altLang="en-US" sz="1300">
              <a:latin typeface="ＭＳ Ｐゴシック"/>
            </a:rPr>
            <a:t>　今後も施設の運営費において上がる要因はあるが、同水準を維持していけるようコスト削減に努める。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40132</xdr:rowOff>
    </xdr:from>
    <xdr:to>
      <xdr:col>24</xdr:col>
      <xdr:colOff>31750</xdr:colOff>
      <xdr:row>17</xdr:row>
      <xdr:rowOff>10414</xdr:rowOff>
    </xdr:to>
    <xdr:cxnSp macro="">
      <xdr:nvCxnSpPr>
        <xdr:cNvPr id="124" name="直線コネクタ 123"/>
        <xdr:cNvCxnSpPr/>
      </xdr:nvCxnSpPr>
      <xdr:spPr>
        <a:xfrm flipV="1">
          <a:off x="15671800" y="2783332"/>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149860</xdr:rowOff>
    </xdr:from>
    <xdr:to>
      <xdr:col>22</xdr:col>
      <xdr:colOff>565150</xdr:colOff>
      <xdr:row>17</xdr:row>
      <xdr:rowOff>10414</xdr:rowOff>
    </xdr:to>
    <xdr:cxnSp macro="">
      <xdr:nvCxnSpPr>
        <xdr:cNvPr id="127" name="直線コネクタ 126"/>
        <xdr:cNvCxnSpPr/>
      </xdr:nvCxnSpPr>
      <xdr:spPr>
        <a:xfrm>
          <a:off x="14782800" y="28930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29" name="テキスト ボックス 12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149860</xdr:rowOff>
    </xdr:from>
    <xdr:to>
      <xdr:col>21</xdr:col>
      <xdr:colOff>361950</xdr:colOff>
      <xdr:row>17</xdr:row>
      <xdr:rowOff>10414</xdr:rowOff>
    </xdr:to>
    <xdr:cxnSp macro="">
      <xdr:nvCxnSpPr>
        <xdr:cNvPr id="130" name="直線コネクタ 129"/>
        <xdr:cNvCxnSpPr/>
      </xdr:nvCxnSpPr>
      <xdr:spPr>
        <a:xfrm flipV="1">
          <a:off x="13893800" y="28930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32" name="テキスト ボックス 131"/>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115570</xdr:rowOff>
    </xdr:from>
    <xdr:to>
      <xdr:col>20</xdr:col>
      <xdr:colOff>158750</xdr:colOff>
      <xdr:row>17</xdr:row>
      <xdr:rowOff>10414</xdr:rowOff>
    </xdr:to>
    <xdr:cxnSp macro="">
      <xdr:nvCxnSpPr>
        <xdr:cNvPr id="133" name="直線コネクタ 132"/>
        <xdr:cNvCxnSpPr/>
      </xdr:nvCxnSpPr>
      <xdr:spPr>
        <a:xfrm>
          <a:off x="13004800" y="2687320"/>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5" name="テキスト ボックス 134"/>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7" name="テキスト ボックス 136"/>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160782</xdr:rowOff>
    </xdr:from>
    <xdr:to>
      <xdr:col>24</xdr:col>
      <xdr:colOff>82550</xdr:colOff>
      <xdr:row>16</xdr:row>
      <xdr:rowOff>90932</xdr:rowOff>
    </xdr:to>
    <xdr:sp macro="" textlink="">
      <xdr:nvSpPr>
        <xdr:cNvPr id="143" name="円/楕円 142"/>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5859</xdr:rowOff>
    </xdr:from>
    <xdr:ext cx="762000" cy="259045"/>
    <xdr:sp macro="" textlink="">
      <xdr:nvSpPr>
        <xdr:cNvPr id="144" name="物件費該当値テキスト"/>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131064</xdr:rowOff>
    </xdr:from>
    <xdr:to>
      <xdr:col>22</xdr:col>
      <xdr:colOff>615950</xdr:colOff>
      <xdr:row>17</xdr:row>
      <xdr:rowOff>61214</xdr:rowOff>
    </xdr:to>
    <xdr:sp macro="" textlink="">
      <xdr:nvSpPr>
        <xdr:cNvPr id="145" name="円/楕円 144"/>
        <xdr:cNvSpPr/>
      </xdr:nvSpPr>
      <xdr:spPr>
        <a:xfrm>
          <a:off x="15621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45991</xdr:rowOff>
    </xdr:from>
    <xdr:ext cx="736600" cy="259045"/>
    <xdr:sp macro="" textlink="">
      <xdr:nvSpPr>
        <xdr:cNvPr id="146" name="テキスト ボックス 145"/>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99060</xdr:rowOff>
    </xdr:from>
    <xdr:to>
      <xdr:col>21</xdr:col>
      <xdr:colOff>412750</xdr:colOff>
      <xdr:row>17</xdr:row>
      <xdr:rowOff>29210</xdr:rowOff>
    </xdr:to>
    <xdr:sp macro="" textlink="">
      <xdr:nvSpPr>
        <xdr:cNvPr id="147" name="円/楕円 146"/>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39387</xdr:rowOff>
    </xdr:from>
    <xdr:ext cx="762000" cy="259045"/>
    <xdr:sp macro="" textlink="">
      <xdr:nvSpPr>
        <xdr:cNvPr id="148" name="テキスト ボックス 147"/>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131064</xdr:rowOff>
    </xdr:from>
    <xdr:to>
      <xdr:col>20</xdr:col>
      <xdr:colOff>209550</xdr:colOff>
      <xdr:row>17</xdr:row>
      <xdr:rowOff>61214</xdr:rowOff>
    </xdr:to>
    <xdr:sp macro="" textlink="">
      <xdr:nvSpPr>
        <xdr:cNvPr id="149" name="円/楕円 148"/>
        <xdr:cNvSpPr/>
      </xdr:nvSpPr>
      <xdr:spPr>
        <a:xfrm>
          <a:off x="13843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45991</xdr:rowOff>
    </xdr:from>
    <xdr:ext cx="762000" cy="259045"/>
    <xdr:sp macro="" textlink="">
      <xdr:nvSpPr>
        <xdr:cNvPr id="150" name="テキスト ボックス 149"/>
        <xdr:cNvSpPr txBox="1"/>
      </xdr:nvSpPr>
      <xdr:spPr>
        <a:xfrm>
          <a:off x="135128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51" name="円/楕円 150"/>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52" name="テキスト ボックス 151"/>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島内の養護老人ホームの廃止により老人保護措置者数が減となったことで、前年度より０．８％減少し類似団体と、同水準となった。</a:t>
          </a:r>
        </a:p>
        <a:p>
          <a:r>
            <a:rPr kumimoji="1" lang="ja-JP" altLang="en-US" sz="1300">
              <a:latin typeface="ＭＳ Ｐゴシック"/>
            </a:rPr>
            <a:t>　制度上削減が難しい経費であるため、制度改正に注視するとともに資格審査事務を適正に行い、給付に努める。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57</xdr:row>
      <xdr:rowOff>31750</xdr:rowOff>
    </xdr:to>
    <xdr:cxnSp macro="">
      <xdr:nvCxnSpPr>
        <xdr:cNvPr id="185" name="直線コネクタ 184"/>
        <xdr:cNvCxnSpPr/>
      </xdr:nvCxnSpPr>
      <xdr:spPr>
        <a:xfrm flipV="1">
          <a:off x="3987800" y="9652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6"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57</xdr:row>
      <xdr:rowOff>50800</xdr:rowOff>
    </xdr:to>
    <xdr:cxnSp macro="">
      <xdr:nvCxnSpPr>
        <xdr:cNvPr id="188" name="直線コネクタ 187"/>
        <xdr:cNvCxnSpPr/>
      </xdr:nvCxnSpPr>
      <xdr:spPr>
        <a:xfrm flipV="1">
          <a:off x="3098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0" name="テキスト ボックス 189"/>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50800</xdr:rowOff>
    </xdr:from>
    <xdr:to>
      <xdr:col>4</xdr:col>
      <xdr:colOff>346075</xdr:colOff>
      <xdr:row>57</xdr:row>
      <xdr:rowOff>50800</xdr:rowOff>
    </xdr:to>
    <xdr:cxnSp macro="">
      <xdr:nvCxnSpPr>
        <xdr:cNvPr id="191" name="直線コネクタ 190"/>
        <xdr:cNvCxnSpPr/>
      </xdr:nvCxnSpPr>
      <xdr:spPr>
        <a:xfrm>
          <a:off x="2209800" y="9823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3" name="テキスト ボックス 192"/>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31750</xdr:rowOff>
    </xdr:from>
    <xdr:to>
      <xdr:col>3</xdr:col>
      <xdr:colOff>142875</xdr:colOff>
      <xdr:row>57</xdr:row>
      <xdr:rowOff>50800</xdr:rowOff>
    </xdr:to>
    <xdr:cxnSp macro="">
      <xdr:nvCxnSpPr>
        <xdr:cNvPr id="194" name="直線コネクタ 193"/>
        <xdr:cNvCxnSpPr/>
      </xdr:nvCxnSpPr>
      <xdr:spPr>
        <a:xfrm>
          <a:off x="1320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6" name="テキスト ボックス 195"/>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198" name="テキスト ボックス 197"/>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4" name="円/楕円 203"/>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143527</xdr:rowOff>
    </xdr:from>
    <xdr:ext cx="762000" cy="259045"/>
    <xdr:sp macro="" textlink="">
      <xdr:nvSpPr>
        <xdr:cNvPr id="205"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152400</xdr:rowOff>
    </xdr:from>
    <xdr:to>
      <xdr:col>5</xdr:col>
      <xdr:colOff>600075</xdr:colOff>
      <xdr:row>57</xdr:row>
      <xdr:rowOff>82550</xdr:rowOff>
    </xdr:to>
    <xdr:sp macro="" textlink="">
      <xdr:nvSpPr>
        <xdr:cNvPr id="206" name="円/楕円 205"/>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67327</xdr:rowOff>
    </xdr:from>
    <xdr:ext cx="736600" cy="259045"/>
    <xdr:sp macro="" textlink="">
      <xdr:nvSpPr>
        <xdr:cNvPr id="207" name="テキスト ボックス 206"/>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0</xdr:rowOff>
    </xdr:from>
    <xdr:to>
      <xdr:col>4</xdr:col>
      <xdr:colOff>396875</xdr:colOff>
      <xdr:row>57</xdr:row>
      <xdr:rowOff>101600</xdr:rowOff>
    </xdr:to>
    <xdr:sp macro="" textlink="">
      <xdr:nvSpPr>
        <xdr:cNvPr id="208" name="円/楕円 207"/>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86377</xdr:rowOff>
    </xdr:from>
    <xdr:ext cx="762000" cy="259045"/>
    <xdr:sp macro="" textlink="">
      <xdr:nvSpPr>
        <xdr:cNvPr id="209" name="テキスト ボックス 208"/>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0</xdr:rowOff>
    </xdr:from>
    <xdr:to>
      <xdr:col>3</xdr:col>
      <xdr:colOff>193675</xdr:colOff>
      <xdr:row>57</xdr:row>
      <xdr:rowOff>101600</xdr:rowOff>
    </xdr:to>
    <xdr:sp macro="" textlink="">
      <xdr:nvSpPr>
        <xdr:cNvPr id="210" name="円/楕円 209"/>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86377</xdr:rowOff>
    </xdr:from>
    <xdr:ext cx="762000" cy="259045"/>
    <xdr:sp macro="" textlink="">
      <xdr:nvSpPr>
        <xdr:cNvPr id="211" name="テキスト ボックス 210"/>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152400</xdr:rowOff>
    </xdr:from>
    <xdr:to>
      <xdr:col>1</xdr:col>
      <xdr:colOff>676275</xdr:colOff>
      <xdr:row>57</xdr:row>
      <xdr:rowOff>82550</xdr:rowOff>
    </xdr:to>
    <xdr:sp macro="" textlink="">
      <xdr:nvSpPr>
        <xdr:cNvPr id="212" name="円/楕円 211"/>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67327</xdr:rowOff>
    </xdr:from>
    <xdr:ext cx="762000" cy="259045"/>
    <xdr:sp macro="" textlink="">
      <xdr:nvSpPr>
        <xdr:cNvPr id="213" name="テキスト ボックス 212"/>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平成２５年度に浄化槽設置管理事業特別会計が始まったことにより類似団体と同水準となっている。</a:t>
          </a:r>
        </a:p>
        <a:p>
          <a:r>
            <a:rPr kumimoji="1" lang="ja-JP" altLang="en-US" sz="1300">
              <a:latin typeface="ＭＳ Ｐゴシック"/>
            </a:rPr>
            <a:t>　国民健康保険特別会計の累積赤字への対応のため、繰出金は増加傾向にあったが、平成２９年度で累積分を解消させ、平成３０年度から都道府県化されることで繰出金は大きく減少すると見込んでいる。</a:t>
          </a:r>
          <a:endParaRPr kumimoji="1" lang="en-US" altLang="ja-JP" sz="1300">
            <a:latin typeface="ＭＳ Ｐゴシック"/>
          </a:endParaRPr>
        </a:p>
        <a:p>
          <a:r>
            <a:rPr kumimoji="1" lang="ja-JP" altLang="en-US" sz="1300">
              <a:latin typeface="ＭＳ Ｐゴシック"/>
            </a:rPr>
            <a:t>　今後も国保税等の徴収強化に努め、一般会計への負担軽減を図る。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94996</xdr:rowOff>
    </xdr:from>
    <xdr:to>
      <xdr:col>24</xdr:col>
      <xdr:colOff>31750</xdr:colOff>
      <xdr:row>56</xdr:row>
      <xdr:rowOff>104140</xdr:rowOff>
    </xdr:to>
    <xdr:cxnSp macro="">
      <xdr:nvCxnSpPr>
        <xdr:cNvPr id="243" name="直線コネクタ 242"/>
        <xdr:cNvCxnSpPr/>
      </xdr:nvCxnSpPr>
      <xdr:spPr>
        <a:xfrm>
          <a:off x="15671800" y="96961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94996</xdr:rowOff>
    </xdr:from>
    <xdr:to>
      <xdr:col>22</xdr:col>
      <xdr:colOff>565150</xdr:colOff>
      <xdr:row>56</xdr:row>
      <xdr:rowOff>113284</xdr:rowOff>
    </xdr:to>
    <xdr:cxnSp macro="">
      <xdr:nvCxnSpPr>
        <xdr:cNvPr id="246" name="直線コネクタ 245"/>
        <xdr:cNvCxnSpPr/>
      </xdr:nvCxnSpPr>
      <xdr:spPr>
        <a:xfrm flipV="1">
          <a:off x="14782800" y="9696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113284</xdr:rowOff>
    </xdr:from>
    <xdr:to>
      <xdr:col>21</xdr:col>
      <xdr:colOff>361950</xdr:colOff>
      <xdr:row>56</xdr:row>
      <xdr:rowOff>159004</xdr:rowOff>
    </xdr:to>
    <xdr:cxnSp macro="">
      <xdr:nvCxnSpPr>
        <xdr:cNvPr id="249" name="直線コネクタ 248"/>
        <xdr:cNvCxnSpPr/>
      </xdr:nvCxnSpPr>
      <xdr:spPr>
        <a:xfrm flipV="1">
          <a:off x="13893800" y="9714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1" name="テキスト ボックス 25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165862</xdr:rowOff>
    </xdr:from>
    <xdr:to>
      <xdr:col>20</xdr:col>
      <xdr:colOff>158750</xdr:colOff>
      <xdr:row>56</xdr:row>
      <xdr:rowOff>159004</xdr:rowOff>
    </xdr:to>
    <xdr:cxnSp macro="">
      <xdr:nvCxnSpPr>
        <xdr:cNvPr id="252" name="直線コネクタ 251"/>
        <xdr:cNvCxnSpPr/>
      </xdr:nvCxnSpPr>
      <xdr:spPr>
        <a:xfrm>
          <a:off x="13004800" y="959561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54" name="テキスト ボックス 253"/>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6" name="テキスト ボックス 255"/>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62" name="円/楕円 261"/>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69867</xdr:rowOff>
    </xdr:from>
    <xdr:ext cx="762000" cy="259045"/>
    <xdr:sp macro="" textlink="">
      <xdr:nvSpPr>
        <xdr:cNvPr id="263"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44196</xdr:rowOff>
    </xdr:from>
    <xdr:to>
      <xdr:col>22</xdr:col>
      <xdr:colOff>615950</xdr:colOff>
      <xdr:row>56</xdr:row>
      <xdr:rowOff>145796</xdr:rowOff>
    </xdr:to>
    <xdr:sp macro="" textlink="">
      <xdr:nvSpPr>
        <xdr:cNvPr id="264" name="円/楕円 263"/>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155973</xdr:rowOff>
    </xdr:from>
    <xdr:ext cx="736600" cy="259045"/>
    <xdr:sp macro="" textlink="">
      <xdr:nvSpPr>
        <xdr:cNvPr id="265" name="テキスト ボックス 264"/>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62484</xdr:rowOff>
    </xdr:from>
    <xdr:to>
      <xdr:col>21</xdr:col>
      <xdr:colOff>412750</xdr:colOff>
      <xdr:row>56</xdr:row>
      <xdr:rowOff>164084</xdr:rowOff>
    </xdr:to>
    <xdr:sp macro="" textlink="">
      <xdr:nvSpPr>
        <xdr:cNvPr id="266" name="円/楕円 265"/>
        <xdr:cNvSpPr/>
      </xdr:nvSpPr>
      <xdr:spPr>
        <a:xfrm>
          <a:off x="14732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2811</xdr:rowOff>
    </xdr:from>
    <xdr:ext cx="762000" cy="259045"/>
    <xdr:sp macro="" textlink="">
      <xdr:nvSpPr>
        <xdr:cNvPr id="267" name="テキスト ボックス 266"/>
        <xdr:cNvSpPr txBox="1"/>
      </xdr:nvSpPr>
      <xdr:spPr>
        <a:xfrm>
          <a:off x="14401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108204</xdr:rowOff>
    </xdr:from>
    <xdr:to>
      <xdr:col>20</xdr:col>
      <xdr:colOff>209550</xdr:colOff>
      <xdr:row>57</xdr:row>
      <xdr:rowOff>38354</xdr:rowOff>
    </xdr:to>
    <xdr:sp macro="" textlink="">
      <xdr:nvSpPr>
        <xdr:cNvPr id="268" name="円/楕円 267"/>
        <xdr:cNvSpPr/>
      </xdr:nvSpPr>
      <xdr:spPr>
        <a:xfrm>
          <a:off x="13843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23131</xdr:rowOff>
    </xdr:from>
    <xdr:ext cx="762000" cy="259045"/>
    <xdr:sp macro="" textlink="">
      <xdr:nvSpPr>
        <xdr:cNvPr id="269" name="テキスト ボックス 268"/>
        <xdr:cNvSpPr txBox="1"/>
      </xdr:nvSpPr>
      <xdr:spPr>
        <a:xfrm>
          <a:off x="13512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70" name="円/楕円 269"/>
        <xdr:cNvSpPr/>
      </xdr:nvSpPr>
      <xdr:spPr>
        <a:xfrm>
          <a:off x="12954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71" name="テキスト ボックス 270"/>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公営企業会計への繰出金増により、前年度比</a:t>
          </a:r>
          <a:r>
            <a:rPr kumimoji="1" lang="en-US" altLang="ja-JP" sz="1300">
              <a:latin typeface="ＭＳ Ｐゴシック"/>
            </a:rPr>
            <a:t>0.7</a:t>
          </a:r>
          <a:r>
            <a:rPr kumimoji="1" lang="ja-JP" altLang="en-US" sz="1300">
              <a:latin typeface="ＭＳ Ｐゴシック"/>
            </a:rPr>
            <a:t>％の増となり類似団体を上回る結果となった。今後も公営企業会計への繰出や最終処分場にかかる島嶼町村一部事務組合の負担金があるため厳しい状況が続くが、公営企業の経営健全化を進め、繰出削減に努め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33274</xdr:rowOff>
    </xdr:from>
    <xdr:to>
      <xdr:col>24</xdr:col>
      <xdr:colOff>31750</xdr:colOff>
      <xdr:row>37</xdr:row>
      <xdr:rowOff>65278</xdr:rowOff>
    </xdr:to>
    <xdr:cxnSp macro="">
      <xdr:nvCxnSpPr>
        <xdr:cNvPr id="301" name="直線コネクタ 300"/>
        <xdr:cNvCxnSpPr/>
      </xdr:nvCxnSpPr>
      <xdr:spPr>
        <a:xfrm>
          <a:off x="15671800" y="63769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33274</xdr:rowOff>
    </xdr:from>
    <xdr:to>
      <xdr:col>22</xdr:col>
      <xdr:colOff>565150</xdr:colOff>
      <xdr:row>37</xdr:row>
      <xdr:rowOff>74422</xdr:rowOff>
    </xdr:to>
    <xdr:cxnSp macro="">
      <xdr:nvCxnSpPr>
        <xdr:cNvPr id="304" name="直線コネクタ 303"/>
        <xdr:cNvCxnSpPr/>
      </xdr:nvCxnSpPr>
      <xdr:spPr>
        <a:xfrm flipV="1">
          <a:off x="14782800" y="6376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37</xdr:row>
      <xdr:rowOff>74422</xdr:rowOff>
    </xdr:to>
    <xdr:cxnSp macro="">
      <xdr:nvCxnSpPr>
        <xdr:cNvPr id="307" name="直線コネクタ 306"/>
        <xdr:cNvCxnSpPr/>
      </xdr:nvCxnSpPr>
      <xdr:spPr>
        <a:xfrm>
          <a:off x="13893800" y="63220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09" name="テキスト ボックス 308"/>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62992</xdr:rowOff>
    </xdr:from>
    <xdr:to>
      <xdr:col>20</xdr:col>
      <xdr:colOff>158750</xdr:colOff>
      <xdr:row>36</xdr:row>
      <xdr:rowOff>149860</xdr:rowOff>
    </xdr:to>
    <xdr:cxnSp macro="">
      <xdr:nvCxnSpPr>
        <xdr:cNvPr id="310" name="直線コネクタ 309"/>
        <xdr:cNvCxnSpPr/>
      </xdr:nvCxnSpPr>
      <xdr:spPr>
        <a:xfrm>
          <a:off x="13004800" y="62351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2" name="テキスト ボックス 311"/>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4" name="テキスト ボックス 313"/>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20" name="円/楕円 319"/>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158005</xdr:rowOff>
    </xdr:from>
    <xdr:ext cx="762000" cy="259045"/>
    <xdr:sp macro="" textlink="">
      <xdr:nvSpPr>
        <xdr:cNvPr id="321"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153924</xdr:rowOff>
    </xdr:from>
    <xdr:to>
      <xdr:col>22</xdr:col>
      <xdr:colOff>615950</xdr:colOff>
      <xdr:row>37</xdr:row>
      <xdr:rowOff>84074</xdr:rowOff>
    </xdr:to>
    <xdr:sp macro="" textlink="">
      <xdr:nvSpPr>
        <xdr:cNvPr id="322" name="円/楕円 321"/>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94251</xdr:rowOff>
    </xdr:from>
    <xdr:ext cx="736600" cy="259045"/>
    <xdr:sp macro="" textlink="">
      <xdr:nvSpPr>
        <xdr:cNvPr id="323" name="テキスト ボックス 322"/>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23622</xdr:rowOff>
    </xdr:from>
    <xdr:to>
      <xdr:col>21</xdr:col>
      <xdr:colOff>412750</xdr:colOff>
      <xdr:row>37</xdr:row>
      <xdr:rowOff>125222</xdr:rowOff>
    </xdr:to>
    <xdr:sp macro="" textlink="">
      <xdr:nvSpPr>
        <xdr:cNvPr id="324" name="円/楕円 323"/>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109999</xdr:rowOff>
    </xdr:from>
    <xdr:ext cx="762000" cy="259045"/>
    <xdr:sp macro="" textlink="">
      <xdr:nvSpPr>
        <xdr:cNvPr id="325" name="テキスト ボックス 324"/>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26" name="円/楕円 325"/>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7" name="テキスト ボックス 326"/>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28" name="円/楕円 327"/>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29" name="テキスト ボックス 328"/>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庁舎建設、消防デジタル無線整備などの大規模事業が集中したこともあり、公債費は増加傾向にあったが、起債抑制を図り毎年の起債額が減少しているため、今後は改善していく見込み。</a:t>
          </a:r>
        </a:p>
        <a:p>
          <a:r>
            <a:rPr kumimoji="1" lang="ja-JP" altLang="en-US" sz="1300">
              <a:latin typeface="ＭＳ Ｐゴシック"/>
            </a:rPr>
            <a:t>　今後も厳しい財政運営が予想されるが、建設事業の平準化を図り、新規発行債を抑制し、健全な財政運営に努める。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8889</xdr:rowOff>
    </xdr:from>
    <xdr:to>
      <xdr:col>7</xdr:col>
      <xdr:colOff>15875</xdr:colOff>
      <xdr:row>77</xdr:row>
      <xdr:rowOff>16511</xdr:rowOff>
    </xdr:to>
    <xdr:cxnSp macro="">
      <xdr:nvCxnSpPr>
        <xdr:cNvPr id="361" name="直線コネクタ 360"/>
        <xdr:cNvCxnSpPr/>
      </xdr:nvCxnSpPr>
      <xdr:spPr>
        <a:xfrm>
          <a:off x="3987800" y="132105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66057</xdr:rowOff>
    </xdr:from>
    <xdr:ext cx="762000" cy="259045"/>
    <xdr:sp macro="" textlink="">
      <xdr:nvSpPr>
        <xdr:cNvPr id="362" name="公債費平均値テキスト"/>
        <xdr:cNvSpPr txBox="1"/>
      </xdr:nvSpPr>
      <xdr:spPr>
        <a:xfrm>
          <a:off x="4914900" y="12924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8889</xdr:rowOff>
    </xdr:from>
    <xdr:to>
      <xdr:col>5</xdr:col>
      <xdr:colOff>549275</xdr:colOff>
      <xdr:row>77</xdr:row>
      <xdr:rowOff>8889</xdr:rowOff>
    </xdr:to>
    <xdr:cxnSp macro="">
      <xdr:nvCxnSpPr>
        <xdr:cNvPr id="364" name="直線コネクタ 363"/>
        <xdr:cNvCxnSpPr/>
      </xdr:nvCxnSpPr>
      <xdr:spPr>
        <a:xfrm>
          <a:off x="3098800" y="13210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123207</xdr:rowOff>
    </xdr:from>
    <xdr:ext cx="736600" cy="259045"/>
    <xdr:sp macro="" textlink="">
      <xdr:nvSpPr>
        <xdr:cNvPr id="366" name="テキスト ボックス 365"/>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142239</xdr:rowOff>
    </xdr:from>
    <xdr:to>
      <xdr:col>4</xdr:col>
      <xdr:colOff>346075</xdr:colOff>
      <xdr:row>77</xdr:row>
      <xdr:rowOff>8889</xdr:rowOff>
    </xdr:to>
    <xdr:cxnSp macro="">
      <xdr:nvCxnSpPr>
        <xdr:cNvPr id="367" name="直線コネクタ 366"/>
        <xdr:cNvCxnSpPr/>
      </xdr:nvCxnSpPr>
      <xdr:spPr>
        <a:xfrm>
          <a:off x="2209800" y="131724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12717</xdr:rowOff>
    </xdr:from>
    <xdr:ext cx="762000" cy="259045"/>
    <xdr:sp macro="" textlink="">
      <xdr:nvSpPr>
        <xdr:cNvPr id="369" name="テキスト ボックス 368"/>
        <xdr:cNvSpPr txBox="1"/>
      </xdr:nvSpPr>
      <xdr:spPr>
        <a:xfrm>
          <a:off x="2717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123189</xdr:rowOff>
    </xdr:from>
    <xdr:to>
      <xdr:col>3</xdr:col>
      <xdr:colOff>142875</xdr:colOff>
      <xdr:row>76</xdr:row>
      <xdr:rowOff>142239</xdr:rowOff>
    </xdr:to>
    <xdr:cxnSp macro="">
      <xdr:nvCxnSpPr>
        <xdr:cNvPr id="370" name="直線コネクタ 369"/>
        <xdr:cNvCxnSpPr/>
      </xdr:nvCxnSpPr>
      <xdr:spPr>
        <a:xfrm>
          <a:off x="1320800" y="131533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27957</xdr:rowOff>
    </xdr:from>
    <xdr:ext cx="762000" cy="259045"/>
    <xdr:sp macro="" textlink="">
      <xdr:nvSpPr>
        <xdr:cNvPr id="372" name="テキスト ボックス 371"/>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4" name="テキスト ボックス 37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137161</xdr:rowOff>
    </xdr:from>
    <xdr:to>
      <xdr:col>7</xdr:col>
      <xdr:colOff>66675</xdr:colOff>
      <xdr:row>77</xdr:row>
      <xdr:rowOff>67311</xdr:rowOff>
    </xdr:to>
    <xdr:sp macro="" textlink="">
      <xdr:nvSpPr>
        <xdr:cNvPr id="380" name="円/楕円 379"/>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109238</xdr:rowOff>
    </xdr:from>
    <xdr:ext cx="762000" cy="259045"/>
    <xdr:sp macro="" textlink="">
      <xdr:nvSpPr>
        <xdr:cNvPr id="381" name="公債費該当値テキスト"/>
        <xdr:cNvSpPr txBox="1"/>
      </xdr:nvSpPr>
      <xdr:spPr>
        <a:xfrm>
          <a:off x="4914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129539</xdr:rowOff>
    </xdr:from>
    <xdr:to>
      <xdr:col>5</xdr:col>
      <xdr:colOff>600075</xdr:colOff>
      <xdr:row>77</xdr:row>
      <xdr:rowOff>59689</xdr:rowOff>
    </xdr:to>
    <xdr:sp macro="" textlink="">
      <xdr:nvSpPr>
        <xdr:cNvPr id="382" name="円/楕円 381"/>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44466</xdr:rowOff>
    </xdr:from>
    <xdr:ext cx="736600" cy="259045"/>
    <xdr:sp macro="" textlink="">
      <xdr:nvSpPr>
        <xdr:cNvPr id="383" name="テキスト ボックス 382"/>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129539</xdr:rowOff>
    </xdr:from>
    <xdr:to>
      <xdr:col>4</xdr:col>
      <xdr:colOff>396875</xdr:colOff>
      <xdr:row>77</xdr:row>
      <xdr:rowOff>59689</xdr:rowOff>
    </xdr:to>
    <xdr:sp macro="" textlink="">
      <xdr:nvSpPr>
        <xdr:cNvPr id="384" name="円/楕円 383"/>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44466</xdr:rowOff>
    </xdr:from>
    <xdr:ext cx="762000" cy="259045"/>
    <xdr:sp macro="" textlink="">
      <xdr:nvSpPr>
        <xdr:cNvPr id="385" name="テキスト ボックス 384"/>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91439</xdr:rowOff>
    </xdr:from>
    <xdr:to>
      <xdr:col>3</xdr:col>
      <xdr:colOff>193675</xdr:colOff>
      <xdr:row>77</xdr:row>
      <xdr:rowOff>21589</xdr:rowOff>
    </xdr:to>
    <xdr:sp macro="" textlink="">
      <xdr:nvSpPr>
        <xdr:cNvPr id="386" name="円/楕円 385"/>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6366</xdr:rowOff>
    </xdr:from>
    <xdr:ext cx="762000" cy="259045"/>
    <xdr:sp macro="" textlink="">
      <xdr:nvSpPr>
        <xdr:cNvPr id="387" name="テキスト ボックス 386"/>
        <xdr:cNvSpPr txBox="1"/>
      </xdr:nvSpPr>
      <xdr:spPr>
        <a:xfrm>
          <a:off x="1828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72389</xdr:rowOff>
    </xdr:from>
    <xdr:to>
      <xdr:col>1</xdr:col>
      <xdr:colOff>676275</xdr:colOff>
      <xdr:row>77</xdr:row>
      <xdr:rowOff>2539</xdr:rowOff>
    </xdr:to>
    <xdr:sp macro="" textlink="">
      <xdr:nvSpPr>
        <xdr:cNvPr id="388" name="円/楕円 387"/>
        <xdr:cNvSpPr/>
      </xdr:nvSpPr>
      <xdr:spPr>
        <a:xfrm>
          <a:off x="1270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12717</xdr:rowOff>
    </xdr:from>
    <xdr:ext cx="762000" cy="259045"/>
    <xdr:sp macro="" textlink="">
      <xdr:nvSpPr>
        <xdr:cNvPr id="389" name="テキスト ボックス 388"/>
        <xdr:cNvSpPr txBox="1"/>
      </xdr:nvSpPr>
      <xdr:spPr>
        <a:xfrm>
          <a:off x="939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今年度は物件費の減少により、１．４％改善したことで類似団体より２．７％下回る結果となった。</a:t>
          </a:r>
        </a:p>
        <a:p>
          <a:r>
            <a:rPr kumimoji="1" lang="ja-JP" altLang="en-US" sz="1300">
              <a:solidFill>
                <a:sysClr val="windowText" lastClr="000000"/>
              </a:solidFill>
              <a:latin typeface="ＭＳ Ｐゴシック"/>
            </a:rPr>
            <a:t>　今後も公営企業への繰出増は懸念されるが、適正な人員管理、歳出削減により、同水準を維持するよう努める。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46989</xdr:rowOff>
    </xdr:from>
    <xdr:to>
      <xdr:col>24</xdr:col>
      <xdr:colOff>31750</xdr:colOff>
      <xdr:row>77</xdr:row>
      <xdr:rowOff>100330</xdr:rowOff>
    </xdr:to>
    <xdr:cxnSp macro="">
      <xdr:nvCxnSpPr>
        <xdr:cNvPr id="422" name="直線コネクタ 421"/>
        <xdr:cNvCxnSpPr/>
      </xdr:nvCxnSpPr>
      <xdr:spPr>
        <a:xfrm flipV="1">
          <a:off x="15671800" y="132486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71138</xdr:rowOff>
    </xdr:from>
    <xdr:ext cx="762000" cy="259045"/>
    <xdr:sp macro="" textlink="">
      <xdr:nvSpPr>
        <xdr:cNvPr id="423" name="公債費以外平均値テキスト"/>
        <xdr:cNvSpPr txBox="1"/>
      </xdr:nvSpPr>
      <xdr:spPr>
        <a:xfrm>
          <a:off x="16598900" y="13272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100330</xdr:rowOff>
    </xdr:from>
    <xdr:to>
      <xdr:col>22</xdr:col>
      <xdr:colOff>565150</xdr:colOff>
      <xdr:row>78</xdr:row>
      <xdr:rowOff>12700</xdr:rowOff>
    </xdr:to>
    <xdr:cxnSp macro="">
      <xdr:nvCxnSpPr>
        <xdr:cNvPr id="425" name="直線コネクタ 424"/>
        <xdr:cNvCxnSpPr/>
      </xdr:nvCxnSpPr>
      <xdr:spPr>
        <a:xfrm flipV="1">
          <a:off x="14782800" y="13301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154957</xdr:rowOff>
    </xdr:from>
    <xdr:ext cx="736600" cy="259045"/>
    <xdr:sp macro="" textlink="">
      <xdr:nvSpPr>
        <xdr:cNvPr id="427" name="テキスト ボックス 426"/>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127000</xdr:rowOff>
    </xdr:from>
    <xdr:to>
      <xdr:col>21</xdr:col>
      <xdr:colOff>361950</xdr:colOff>
      <xdr:row>78</xdr:row>
      <xdr:rowOff>12700</xdr:rowOff>
    </xdr:to>
    <xdr:cxnSp macro="">
      <xdr:nvCxnSpPr>
        <xdr:cNvPr id="428" name="直線コネクタ 427"/>
        <xdr:cNvCxnSpPr/>
      </xdr:nvCxnSpPr>
      <xdr:spPr>
        <a:xfrm>
          <a:off x="13893800" y="13328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58420</xdr:rowOff>
    </xdr:from>
    <xdr:to>
      <xdr:col>20</xdr:col>
      <xdr:colOff>158750</xdr:colOff>
      <xdr:row>77</xdr:row>
      <xdr:rowOff>127000</xdr:rowOff>
    </xdr:to>
    <xdr:cxnSp macro="">
      <xdr:nvCxnSpPr>
        <xdr:cNvPr id="431" name="直線コネクタ 430"/>
        <xdr:cNvCxnSpPr/>
      </xdr:nvCxnSpPr>
      <xdr:spPr>
        <a:xfrm>
          <a:off x="13004800" y="1291717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35" name="テキスト ボックス 434"/>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41" name="円/楕円 440"/>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12716</xdr:rowOff>
    </xdr:from>
    <xdr:ext cx="762000" cy="259045"/>
    <xdr:sp macro="" textlink="">
      <xdr:nvSpPr>
        <xdr:cNvPr id="442"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49530</xdr:rowOff>
    </xdr:from>
    <xdr:to>
      <xdr:col>22</xdr:col>
      <xdr:colOff>615950</xdr:colOff>
      <xdr:row>77</xdr:row>
      <xdr:rowOff>151130</xdr:rowOff>
    </xdr:to>
    <xdr:sp macro="" textlink="">
      <xdr:nvSpPr>
        <xdr:cNvPr id="443" name="円/楕円 442"/>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161307</xdr:rowOff>
    </xdr:from>
    <xdr:ext cx="736600" cy="259045"/>
    <xdr:sp macro="" textlink="">
      <xdr:nvSpPr>
        <xdr:cNvPr id="444" name="テキスト ボックス 443"/>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45" name="円/楕円 444"/>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46" name="テキスト ボックス 445"/>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76200</xdr:rowOff>
    </xdr:from>
    <xdr:to>
      <xdr:col>20</xdr:col>
      <xdr:colOff>209550</xdr:colOff>
      <xdr:row>78</xdr:row>
      <xdr:rowOff>6350</xdr:rowOff>
    </xdr:to>
    <xdr:sp macro="" textlink="">
      <xdr:nvSpPr>
        <xdr:cNvPr id="447" name="円/楕円 446"/>
        <xdr:cNvSpPr/>
      </xdr:nvSpPr>
      <xdr:spPr>
        <a:xfrm>
          <a:off x="13843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162577</xdr:rowOff>
    </xdr:from>
    <xdr:ext cx="762000" cy="259045"/>
    <xdr:sp macro="" textlink="">
      <xdr:nvSpPr>
        <xdr:cNvPr id="448" name="テキスト ボックス 447"/>
        <xdr:cNvSpPr txBox="1"/>
      </xdr:nvSpPr>
      <xdr:spPr>
        <a:xfrm>
          <a:off x="13512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7620</xdr:rowOff>
    </xdr:from>
    <xdr:to>
      <xdr:col>19</xdr:col>
      <xdr:colOff>6350</xdr:colOff>
      <xdr:row>75</xdr:row>
      <xdr:rowOff>109220</xdr:rowOff>
    </xdr:to>
    <xdr:sp macro="" textlink="">
      <xdr:nvSpPr>
        <xdr:cNvPr id="449" name="円/楕円 448"/>
        <xdr:cNvSpPr/>
      </xdr:nvSpPr>
      <xdr:spPr>
        <a:xfrm>
          <a:off x="12954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119397</xdr:rowOff>
    </xdr:from>
    <xdr:ext cx="762000" cy="259045"/>
    <xdr:sp macro="" textlink="">
      <xdr:nvSpPr>
        <xdr:cNvPr id="450" name="テキスト ボックス 449"/>
        <xdr:cNvSpPr txBox="1"/>
      </xdr:nvSpPr>
      <xdr:spPr>
        <a:xfrm>
          <a:off x="12623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東京都八丈町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93297</xdr:rowOff>
    </xdr:from>
    <xdr:to>
      <xdr:col>4</xdr:col>
      <xdr:colOff>1117600</xdr:colOff>
      <xdr:row>15</xdr:row>
      <xdr:rowOff>103919</xdr:rowOff>
    </xdr:to>
    <xdr:cxnSp macro="">
      <xdr:nvCxnSpPr>
        <xdr:cNvPr id="50" name="直線コネクタ 49"/>
        <xdr:cNvCxnSpPr/>
      </xdr:nvCxnSpPr>
      <xdr:spPr bwMode="auto">
        <a:xfrm flipV="1">
          <a:off x="5003800" y="2712672"/>
          <a:ext cx="647700" cy="10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160238</xdr:rowOff>
    </xdr:from>
    <xdr:ext cx="762000" cy="259045"/>
    <xdr:sp macro="" textlink="">
      <xdr:nvSpPr>
        <xdr:cNvPr id="51" name="人口1人当たり決算額の推移平均値テキスト130"/>
        <xdr:cNvSpPr txBox="1"/>
      </xdr:nvSpPr>
      <xdr:spPr>
        <a:xfrm>
          <a:off x="5740400" y="2779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103919</xdr:rowOff>
    </xdr:from>
    <xdr:to>
      <xdr:col>4</xdr:col>
      <xdr:colOff>469900</xdr:colOff>
      <xdr:row>15</xdr:row>
      <xdr:rowOff>130825</xdr:rowOff>
    </xdr:to>
    <xdr:cxnSp macro="">
      <xdr:nvCxnSpPr>
        <xdr:cNvPr id="53" name="直線コネクタ 52"/>
        <xdr:cNvCxnSpPr/>
      </xdr:nvCxnSpPr>
      <xdr:spPr bwMode="auto">
        <a:xfrm flipV="1">
          <a:off x="4305300" y="2723294"/>
          <a:ext cx="698500" cy="26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117886</xdr:rowOff>
    </xdr:from>
    <xdr:ext cx="736600" cy="259045"/>
    <xdr:sp macro="" textlink="">
      <xdr:nvSpPr>
        <xdr:cNvPr id="55" name="テキスト ボックス 54"/>
        <xdr:cNvSpPr txBox="1"/>
      </xdr:nvSpPr>
      <xdr:spPr>
        <a:xfrm>
          <a:off x="4622800" y="290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130825</xdr:rowOff>
    </xdr:from>
    <xdr:to>
      <xdr:col>3</xdr:col>
      <xdr:colOff>904875</xdr:colOff>
      <xdr:row>15</xdr:row>
      <xdr:rowOff>166586</xdr:rowOff>
    </xdr:to>
    <xdr:cxnSp macro="">
      <xdr:nvCxnSpPr>
        <xdr:cNvPr id="56" name="直線コネクタ 55"/>
        <xdr:cNvCxnSpPr/>
      </xdr:nvCxnSpPr>
      <xdr:spPr bwMode="auto">
        <a:xfrm flipV="1">
          <a:off x="3606800" y="2750200"/>
          <a:ext cx="698500" cy="35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159323</xdr:rowOff>
    </xdr:from>
    <xdr:ext cx="762000" cy="259045"/>
    <xdr:sp macro="" textlink="">
      <xdr:nvSpPr>
        <xdr:cNvPr id="58" name="テキスト ボックス 57"/>
        <xdr:cNvSpPr txBox="1"/>
      </xdr:nvSpPr>
      <xdr:spPr>
        <a:xfrm>
          <a:off x="39243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166586</xdr:rowOff>
    </xdr:from>
    <xdr:to>
      <xdr:col>3</xdr:col>
      <xdr:colOff>206375</xdr:colOff>
      <xdr:row>16</xdr:row>
      <xdr:rowOff>21897</xdr:rowOff>
    </xdr:to>
    <xdr:cxnSp macro="">
      <xdr:nvCxnSpPr>
        <xdr:cNvPr id="59" name="直線コネクタ 58"/>
        <xdr:cNvCxnSpPr/>
      </xdr:nvCxnSpPr>
      <xdr:spPr bwMode="auto">
        <a:xfrm flipV="1">
          <a:off x="2908300" y="2785961"/>
          <a:ext cx="698500" cy="26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17721</xdr:rowOff>
    </xdr:from>
    <xdr:ext cx="762000" cy="259045"/>
    <xdr:sp macro="" textlink="">
      <xdr:nvSpPr>
        <xdr:cNvPr id="61" name="テキスト ボックス 60"/>
        <xdr:cNvSpPr txBox="1"/>
      </xdr:nvSpPr>
      <xdr:spPr>
        <a:xfrm>
          <a:off x="32258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13103</xdr:rowOff>
    </xdr:from>
    <xdr:ext cx="762000" cy="259045"/>
    <xdr:sp macro="" textlink="">
      <xdr:nvSpPr>
        <xdr:cNvPr id="63" name="テキスト ボックス 62"/>
        <xdr:cNvSpPr txBox="1"/>
      </xdr:nvSpPr>
      <xdr:spPr>
        <a:xfrm>
          <a:off x="25273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42497</xdr:rowOff>
    </xdr:from>
    <xdr:to>
      <xdr:col>5</xdr:col>
      <xdr:colOff>34925</xdr:colOff>
      <xdr:row>15</xdr:row>
      <xdr:rowOff>144097</xdr:rowOff>
    </xdr:to>
    <xdr:sp macro="" textlink="">
      <xdr:nvSpPr>
        <xdr:cNvPr id="69" name="円/楕円 68"/>
        <xdr:cNvSpPr/>
      </xdr:nvSpPr>
      <xdr:spPr bwMode="auto">
        <a:xfrm>
          <a:off x="5600700" y="2661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59024</xdr:rowOff>
    </xdr:from>
    <xdr:ext cx="762000" cy="259045"/>
    <xdr:sp macro="" textlink="">
      <xdr:nvSpPr>
        <xdr:cNvPr id="70" name="人口1人当たり決算額の推移該当値テキスト130"/>
        <xdr:cNvSpPr txBox="1"/>
      </xdr:nvSpPr>
      <xdr:spPr>
        <a:xfrm>
          <a:off x="5740400" y="2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160,673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53119</xdr:rowOff>
    </xdr:from>
    <xdr:to>
      <xdr:col>4</xdr:col>
      <xdr:colOff>520700</xdr:colOff>
      <xdr:row>15</xdr:row>
      <xdr:rowOff>154719</xdr:rowOff>
    </xdr:to>
    <xdr:sp macro="" textlink="">
      <xdr:nvSpPr>
        <xdr:cNvPr id="71" name="円/楕円 70"/>
        <xdr:cNvSpPr/>
      </xdr:nvSpPr>
      <xdr:spPr bwMode="auto">
        <a:xfrm>
          <a:off x="4953000" y="2672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164896</xdr:rowOff>
    </xdr:from>
    <xdr:ext cx="736600" cy="259045"/>
    <xdr:sp macro="" textlink="">
      <xdr:nvSpPr>
        <xdr:cNvPr id="72" name="テキスト ボックス 71"/>
        <xdr:cNvSpPr txBox="1"/>
      </xdr:nvSpPr>
      <xdr:spPr>
        <a:xfrm>
          <a:off x="4622800" y="2441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159,279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80025</xdr:rowOff>
    </xdr:from>
    <xdr:to>
      <xdr:col>3</xdr:col>
      <xdr:colOff>955675</xdr:colOff>
      <xdr:row>16</xdr:row>
      <xdr:rowOff>10175</xdr:rowOff>
    </xdr:to>
    <xdr:sp macro="" textlink="">
      <xdr:nvSpPr>
        <xdr:cNvPr id="73" name="円/楕円 72"/>
        <xdr:cNvSpPr/>
      </xdr:nvSpPr>
      <xdr:spPr bwMode="auto">
        <a:xfrm>
          <a:off x="4254500" y="2699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20352</xdr:rowOff>
    </xdr:from>
    <xdr:ext cx="762000" cy="259045"/>
    <xdr:sp macro="" textlink="">
      <xdr:nvSpPr>
        <xdr:cNvPr id="74" name="テキスト ボックス 73"/>
        <xdr:cNvSpPr txBox="1"/>
      </xdr:nvSpPr>
      <xdr:spPr>
        <a:xfrm>
          <a:off x="3924300" y="246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155,748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115786</xdr:rowOff>
    </xdr:from>
    <xdr:to>
      <xdr:col>3</xdr:col>
      <xdr:colOff>257175</xdr:colOff>
      <xdr:row>16</xdr:row>
      <xdr:rowOff>45936</xdr:rowOff>
    </xdr:to>
    <xdr:sp macro="" textlink="">
      <xdr:nvSpPr>
        <xdr:cNvPr id="75" name="円/楕円 74"/>
        <xdr:cNvSpPr/>
      </xdr:nvSpPr>
      <xdr:spPr bwMode="auto">
        <a:xfrm>
          <a:off x="3556000" y="2735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56113</xdr:rowOff>
    </xdr:from>
    <xdr:ext cx="762000" cy="259045"/>
    <xdr:sp macro="" textlink="">
      <xdr:nvSpPr>
        <xdr:cNvPr id="76" name="テキスト ボックス 75"/>
        <xdr:cNvSpPr txBox="1"/>
      </xdr:nvSpPr>
      <xdr:spPr>
        <a:xfrm>
          <a:off x="3225800" y="250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151,055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142547</xdr:rowOff>
    </xdr:from>
    <xdr:to>
      <xdr:col>2</xdr:col>
      <xdr:colOff>692150</xdr:colOff>
      <xdr:row>16</xdr:row>
      <xdr:rowOff>72697</xdr:rowOff>
    </xdr:to>
    <xdr:sp macro="" textlink="">
      <xdr:nvSpPr>
        <xdr:cNvPr id="77" name="円/楕円 76"/>
        <xdr:cNvSpPr/>
      </xdr:nvSpPr>
      <xdr:spPr bwMode="auto">
        <a:xfrm>
          <a:off x="2857500" y="2761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82874</xdr:rowOff>
    </xdr:from>
    <xdr:ext cx="762000" cy="259045"/>
    <xdr:sp macro="" textlink="">
      <xdr:nvSpPr>
        <xdr:cNvPr id="78" name="テキスト ボックス 77"/>
        <xdr:cNvSpPr txBox="1"/>
      </xdr:nvSpPr>
      <xdr:spPr>
        <a:xfrm>
          <a:off x="2527300" y="2530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309842</xdr:rowOff>
    </xdr:from>
    <xdr:to>
      <xdr:col>4</xdr:col>
      <xdr:colOff>1117600</xdr:colOff>
      <xdr:row>35</xdr:row>
      <xdr:rowOff>10338</xdr:rowOff>
    </xdr:to>
    <xdr:cxnSp macro="">
      <xdr:nvCxnSpPr>
        <xdr:cNvPr id="112" name="直線コネクタ 111"/>
        <xdr:cNvCxnSpPr/>
      </xdr:nvCxnSpPr>
      <xdr:spPr bwMode="auto">
        <a:xfrm flipV="1">
          <a:off x="5003800" y="6577292"/>
          <a:ext cx="647700" cy="43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314444</xdr:rowOff>
    </xdr:from>
    <xdr:ext cx="762000" cy="259045"/>
    <xdr:sp macro="" textlink="">
      <xdr:nvSpPr>
        <xdr:cNvPr id="113" name="人口1人当たり決算額の推移平均値テキスト445"/>
        <xdr:cNvSpPr txBox="1"/>
      </xdr:nvSpPr>
      <xdr:spPr>
        <a:xfrm>
          <a:off x="5740400" y="6924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10338</xdr:rowOff>
    </xdr:from>
    <xdr:to>
      <xdr:col>4</xdr:col>
      <xdr:colOff>469900</xdr:colOff>
      <xdr:row>35</xdr:row>
      <xdr:rowOff>132411</xdr:rowOff>
    </xdr:to>
    <xdr:cxnSp macro="">
      <xdr:nvCxnSpPr>
        <xdr:cNvPr id="115" name="直線コネクタ 114"/>
        <xdr:cNvCxnSpPr/>
      </xdr:nvCxnSpPr>
      <xdr:spPr bwMode="auto">
        <a:xfrm flipV="1">
          <a:off x="4305300" y="6620688"/>
          <a:ext cx="698500" cy="122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128497</xdr:rowOff>
    </xdr:from>
    <xdr:ext cx="736600" cy="259045"/>
    <xdr:sp macro="" textlink="">
      <xdr:nvSpPr>
        <xdr:cNvPr id="117" name="テキスト ボックス 116"/>
        <xdr:cNvSpPr txBox="1"/>
      </xdr:nvSpPr>
      <xdr:spPr>
        <a:xfrm>
          <a:off x="4622800" y="7081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132411</xdr:rowOff>
    </xdr:from>
    <xdr:to>
      <xdr:col>3</xdr:col>
      <xdr:colOff>904875</xdr:colOff>
      <xdr:row>35</xdr:row>
      <xdr:rowOff>240709</xdr:rowOff>
    </xdr:to>
    <xdr:cxnSp macro="">
      <xdr:nvCxnSpPr>
        <xdr:cNvPr id="118" name="直線コネクタ 117"/>
        <xdr:cNvCxnSpPr/>
      </xdr:nvCxnSpPr>
      <xdr:spPr bwMode="auto">
        <a:xfrm flipV="1">
          <a:off x="3606800" y="6742761"/>
          <a:ext cx="698500" cy="108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104189</xdr:rowOff>
    </xdr:from>
    <xdr:ext cx="762000" cy="259045"/>
    <xdr:sp macro="" textlink="">
      <xdr:nvSpPr>
        <xdr:cNvPr id="120" name="テキスト ボックス 119"/>
        <xdr:cNvSpPr txBox="1"/>
      </xdr:nvSpPr>
      <xdr:spPr>
        <a:xfrm>
          <a:off x="3924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240709</xdr:rowOff>
    </xdr:from>
    <xdr:to>
      <xdr:col>3</xdr:col>
      <xdr:colOff>206375</xdr:colOff>
      <xdr:row>35</xdr:row>
      <xdr:rowOff>288620</xdr:rowOff>
    </xdr:to>
    <xdr:cxnSp macro="">
      <xdr:nvCxnSpPr>
        <xdr:cNvPr id="121" name="直線コネクタ 120"/>
        <xdr:cNvCxnSpPr/>
      </xdr:nvCxnSpPr>
      <xdr:spPr bwMode="auto">
        <a:xfrm flipV="1">
          <a:off x="2908300" y="6851059"/>
          <a:ext cx="698500" cy="47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41915</xdr:rowOff>
    </xdr:from>
    <xdr:ext cx="762000" cy="259045"/>
    <xdr:sp macro="" textlink="">
      <xdr:nvSpPr>
        <xdr:cNvPr id="123" name="テキスト ボックス 122"/>
        <xdr:cNvSpPr txBox="1"/>
      </xdr:nvSpPr>
      <xdr:spPr>
        <a:xfrm>
          <a:off x="32258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336884</xdr:rowOff>
    </xdr:from>
    <xdr:ext cx="762000" cy="259045"/>
    <xdr:sp macro="" textlink="">
      <xdr:nvSpPr>
        <xdr:cNvPr id="125" name="テキスト ボックス 124"/>
        <xdr:cNvSpPr txBox="1"/>
      </xdr:nvSpPr>
      <xdr:spPr>
        <a:xfrm>
          <a:off x="2527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259042</xdr:rowOff>
    </xdr:from>
    <xdr:to>
      <xdr:col>5</xdr:col>
      <xdr:colOff>34925</xdr:colOff>
      <xdr:row>35</xdr:row>
      <xdr:rowOff>17742</xdr:rowOff>
    </xdr:to>
    <xdr:sp macro="" textlink="">
      <xdr:nvSpPr>
        <xdr:cNvPr id="131" name="円/楕円 130"/>
        <xdr:cNvSpPr/>
      </xdr:nvSpPr>
      <xdr:spPr bwMode="auto">
        <a:xfrm>
          <a:off x="5600700" y="6526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104119</xdr:rowOff>
    </xdr:from>
    <xdr:ext cx="762000" cy="259045"/>
    <xdr:sp macro="" textlink="">
      <xdr:nvSpPr>
        <xdr:cNvPr id="132" name="人口1人当たり決算額の推移該当値テキスト445"/>
        <xdr:cNvSpPr txBox="1"/>
      </xdr:nvSpPr>
      <xdr:spPr>
        <a:xfrm>
          <a:off x="5740400" y="63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51,402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302438</xdr:rowOff>
    </xdr:from>
    <xdr:to>
      <xdr:col>4</xdr:col>
      <xdr:colOff>520700</xdr:colOff>
      <xdr:row>35</xdr:row>
      <xdr:rowOff>61138</xdr:rowOff>
    </xdr:to>
    <xdr:sp macro="" textlink="">
      <xdr:nvSpPr>
        <xdr:cNvPr id="133" name="円/楕円 132"/>
        <xdr:cNvSpPr/>
      </xdr:nvSpPr>
      <xdr:spPr bwMode="auto">
        <a:xfrm>
          <a:off x="4953000" y="6569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71315</xdr:rowOff>
    </xdr:from>
    <xdr:ext cx="736600" cy="259045"/>
    <xdr:sp macro="" textlink="">
      <xdr:nvSpPr>
        <xdr:cNvPr id="134" name="テキスト ボックス 133"/>
        <xdr:cNvSpPr txBox="1"/>
      </xdr:nvSpPr>
      <xdr:spPr>
        <a:xfrm>
          <a:off x="4622800" y="63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49,124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81611</xdr:rowOff>
    </xdr:from>
    <xdr:to>
      <xdr:col>3</xdr:col>
      <xdr:colOff>955675</xdr:colOff>
      <xdr:row>35</xdr:row>
      <xdr:rowOff>183211</xdr:rowOff>
    </xdr:to>
    <xdr:sp macro="" textlink="">
      <xdr:nvSpPr>
        <xdr:cNvPr id="135" name="円/楕円 134"/>
        <xdr:cNvSpPr/>
      </xdr:nvSpPr>
      <xdr:spPr bwMode="auto">
        <a:xfrm>
          <a:off x="4254500" y="6691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193388</xdr:rowOff>
    </xdr:from>
    <xdr:ext cx="762000" cy="259045"/>
    <xdr:sp macro="" textlink="">
      <xdr:nvSpPr>
        <xdr:cNvPr id="136" name="テキスト ボックス 135"/>
        <xdr:cNvSpPr txBox="1"/>
      </xdr:nvSpPr>
      <xdr:spPr>
        <a:xfrm>
          <a:off x="3924300" y="646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42,716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189909</xdr:rowOff>
    </xdr:from>
    <xdr:to>
      <xdr:col>3</xdr:col>
      <xdr:colOff>257175</xdr:colOff>
      <xdr:row>35</xdr:row>
      <xdr:rowOff>291509</xdr:rowOff>
    </xdr:to>
    <xdr:sp macro="" textlink="">
      <xdr:nvSpPr>
        <xdr:cNvPr id="137" name="円/楕円 136"/>
        <xdr:cNvSpPr/>
      </xdr:nvSpPr>
      <xdr:spPr bwMode="auto">
        <a:xfrm>
          <a:off x="3556000" y="6800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301686</xdr:rowOff>
    </xdr:from>
    <xdr:ext cx="762000" cy="259045"/>
    <xdr:sp macro="" textlink="">
      <xdr:nvSpPr>
        <xdr:cNvPr id="138" name="テキスト ボックス 137"/>
        <xdr:cNvSpPr txBox="1"/>
      </xdr:nvSpPr>
      <xdr:spPr>
        <a:xfrm>
          <a:off x="3225800" y="65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37,031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237820</xdr:rowOff>
    </xdr:from>
    <xdr:to>
      <xdr:col>2</xdr:col>
      <xdr:colOff>692150</xdr:colOff>
      <xdr:row>35</xdr:row>
      <xdr:rowOff>339420</xdr:rowOff>
    </xdr:to>
    <xdr:sp macro="" textlink="">
      <xdr:nvSpPr>
        <xdr:cNvPr id="139" name="円/楕円 138"/>
        <xdr:cNvSpPr/>
      </xdr:nvSpPr>
      <xdr:spPr bwMode="auto">
        <a:xfrm>
          <a:off x="2857500" y="6848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6697</xdr:rowOff>
    </xdr:from>
    <xdr:ext cx="762000" cy="259045"/>
    <xdr:sp macro="" textlink="">
      <xdr:nvSpPr>
        <xdr:cNvPr id="140" name="テキスト ボックス 139"/>
        <xdr:cNvSpPr txBox="1"/>
      </xdr:nvSpPr>
      <xdr:spPr>
        <a:xfrm>
          <a:off x="2527300" y="661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7,706
7,602
72.23
7,461,643
7,338,951
88,893
3,588,288
7,184,716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62.3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109340</xdr:rowOff>
    </xdr:from>
    <xdr:to>
      <xdr:col>6</xdr:col>
      <xdr:colOff>511175</xdr:colOff>
      <xdr:row>33</xdr:row>
      <xdr:rowOff>146427</xdr:rowOff>
    </xdr:to>
    <xdr:cxnSp macro="">
      <xdr:nvCxnSpPr>
        <xdr:cNvPr id="63" name="直線コネクタ 62"/>
        <xdr:cNvCxnSpPr/>
      </xdr:nvCxnSpPr>
      <xdr:spPr>
        <a:xfrm flipV="1">
          <a:off x="3797300" y="5767190"/>
          <a:ext cx="838200" cy="3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104055</xdr:rowOff>
    </xdr:from>
    <xdr:ext cx="599010" cy="259045"/>
    <xdr:sp macro="" textlink="">
      <xdr:nvSpPr>
        <xdr:cNvPr id="64" name="人件費平均値テキスト"/>
        <xdr:cNvSpPr txBox="1"/>
      </xdr:nvSpPr>
      <xdr:spPr>
        <a:xfrm>
          <a:off x="4686300" y="6104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146427</xdr:rowOff>
    </xdr:from>
    <xdr:to>
      <xdr:col>5</xdr:col>
      <xdr:colOff>358775</xdr:colOff>
      <xdr:row>34</xdr:row>
      <xdr:rowOff>15625</xdr:rowOff>
    </xdr:to>
    <xdr:cxnSp macro="">
      <xdr:nvCxnSpPr>
        <xdr:cNvPr id="66" name="直線コネクタ 65"/>
        <xdr:cNvCxnSpPr/>
      </xdr:nvCxnSpPr>
      <xdr:spPr>
        <a:xfrm flipV="1">
          <a:off x="2908300" y="5804277"/>
          <a:ext cx="889000" cy="4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65738</xdr:rowOff>
    </xdr:from>
    <xdr:ext cx="599010" cy="259045"/>
    <xdr:sp macro="" textlink="">
      <xdr:nvSpPr>
        <xdr:cNvPr id="68" name="テキスト ボックス 67"/>
        <xdr:cNvSpPr txBox="1"/>
      </xdr:nvSpPr>
      <xdr:spPr>
        <a:xfrm>
          <a:off x="3497794"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15625</xdr:rowOff>
    </xdr:from>
    <xdr:to>
      <xdr:col>4</xdr:col>
      <xdr:colOff>155575</xdr:colOff>
      <xdr:row>34</xdr:row>
      <xdr:rowOff>45114</xdr:rowOff>
    </xdr:to>
    <xdr:cxnSp macro="">
      <xdr:nvCxnSpPr>
        <xdr:cNvPr id="69" name="直線コネクタ 68"/>
        <xdr:cNvCxnSpPr/>
      </xdr:nvCxnSpPr>
      <xdr:spPr>
        <a:xfrm flipV="1">
          <a:off x="2019300" y="5844925"/>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108693</xdr:rowOff>
    </xdr:from>
    <xdr:ext cx="599010" cy="259045"/>
    <xdr:sp macro="" textlink="">
      <xdr:nvSpPr>
        <xdr:cNvPr id="71" name="テキスト ボックス 70"/>
        <xdr:cNvSpPr txBox="1"/>
      </xdr:nvSpPr>
      <xdr:spPr>
        <a:xfrm>
          <a:off x="2608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45114</xdr:rowOff>
    </xdr:from>
    <xdr:to>
      <xdr:col>2</xdr:col>
      <xdr:colOff>638175</xdr:colOff>
      <xdr:row>34</xdr:row>
      <xdr:rowOff>83247</xdr:rowOff>
    </xdr:to>
    <xdr:cxnSp macro="">
      <xdr:nvCxnSpPr>
        <xdr:cNvPr id="72" name="直線コネクタ 71"/>
        <xdr:cNvCxnSpPr/>
      </xdr:nvCxnSpPr>
      <xdr:spPr>
        <a:xfrm flipV="1">
          <a:off x="1130300" y="5874414"/>
          <a:ext cx="889000" cy="3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134165</xdr:rowOff>
    </xdr:from>
    <xdr:ext cx="599010" cy="259045"/>
    <xdr:sp macro="" textlink="">
      <xdr:nvSpPr>
        <xdr:cNvPr id="74" name="テキスト ボックス 73"/>
        <xdr:cNvSpPr txBox="1"/>
      </xdr:nvSpPr>
      <xdr:spPr>
        <a:xfrm>
          <a:off x="1719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128069</xdr:rowOff>
    </xdr:from>
    <xdr:ext cx="599010" cy="259045"/>
    <xdr:sp macro="" textlink="">
      <xdr:nvSpPr>
        <xdr:cNvPr id="76" name="テキスト ボックス 75"/>
        <xdr:cNvSpPr txBox="1"/>
      </xdr:nvSpPr>
      <xdr:spPr>
        <a:xfrm>
          <a:off x="830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58540</xdr:rowOff>
    </xdr:from>
    <xdr:to>
      <xdr:col>6</xdr:col>
      <xdr:colOff>561975</xdr:colOff>
      <xdr:row>33</xdr:row>
      <xdr:rowOff>160140</xdr:rowOff>
    </xdr:to>
    <xdr:sp macro="" textlink="">
      <xdr:nvSpPr>
        <xdr:cNvPr id="82" name="円/楕円 81"/>
        <xdr:cNvSpPr/>
      </xdr:nvSpPr>
      <xdr:spPr>
        <a:xfrm>
          <a:off x="4584700" y="571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81417</xdr:rowOff>
    </xdr:from>
    <xdr:ext cx="599010" cy="259045"/>
    <xdr:sp macro="" textlink="">
      <xdr:nvSpPr>
        <xdr:cNvPr id="83" name="人件費該当値テキスト"/>
        <xdr:cNvSpPr txBox="1"/>
      </xdr:nvSpPr>
      <xdr:spPr>
        <a:xfrm>
          <a:off x="4686300" y="556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153,539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95627</xdr:rowOff>
    </xdr:from>
    <xdr:to>
      <xdr:col>5</xdr:col>
      <xdr:colOff>409575</xdr:colOff>
      <xdr:row>34</xdr:row>
      <xdr:rowOff>25777</xdr:rowOff>
    </xdr:to>
    <xdr:sp macro="" textlink="">
      <xdr:nvSpPr>
        <xdr:cNvPr id="84" name="円/楕円 83"/>
        <xdr:cNvSpPr/>
      </xdr:nvSpPr>
      <xdr:spPr>
        <a:xfrm>
          <a:off x="3746500" y="575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42304</xdr:rowOff>
    </xdr:from>
    <xdr:ext cx="599010" cy="259045"/>
    <xdr:sp macro="" textlink="">
      <xdr:nvSpPr>
        <xdr:cNvPr id="85" name="テキスト ボックス 84"/>
        <xdr:cNvSpPr txBox="1"/>
      </xdr:nvSpPr>
      <xdr:spPr>
        <a:xfrm>
          <a:off x="3497794" y="552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150,132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136275</xdr:rowOff>
    </xdr:from>
    <xdr:to>
      <xdr:col>4</xdr:col>
      <xdr:colOff>206375</xdr:colOff>
      <xdr:row>34</xdr:row>
      <xdr:rowOff>66425</xdr:rowOff>
    </xdr:to>
    <xdr:sp macro="" textlink="">
      <xdr:nvSpPr>
        <xdr:cNvPr id="86" name="円/楕円 85"/>
        <xdr:cNvSpPr/>
      </xdr:nvSpPr>
      <xdr:spPr>
        <a:xfrm>
          <a:off x="2857500" y="57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82952</xdr:rowOff>
    </xdr:from>
    <xdr:ext cx="599010" cy="259045"/>
    <xdr:sp macro="" textlink="">
      <xdr:nvSpPr>
        <xdr:cNvPr id="87" name="テキスト ボックス 86"/>
        <xdr:cNvSpPr txBox="1"/>
      </xdr:nvSpPr>
      <xdr:spPr>
        <a:xfrm>
          <a:off x="2608794" y="556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146,398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165764</xdr:rowOff>
    </xdr:from>
    <xdr:to>
      <xdr:col>3</xdr:col>
      <xdr:colOff>3175</xdr:colOff>
      <xdr:row>34</xdr:row>
      <xdr:rowOff>95914</xdr:rowOff>
    </xdr:to>
    <xdr:sp macro="" textlink="">
      <xdr:nvSpPr>
        <xdr:cNvPr id="88" name="円/楕円 87"/>
        <xdr:cNvSpPr/>
      </xdr:nvSpPr>
      <xdr:spPr>
        <a:xfrm>
          <a:off x="1968500" y="582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112441</xdr:rowOff>
    </xdr:from>
    <xdr:ext cx="599010" cy="259045"/>
    <xdr:sp macro="" textlink="">
      <xdr:nvSpPr>
        <xdr:cNvPr id="89" name="テキスト ボックス 88"/>
        <xdr:cNvSpPr txBox="1"/>
      </xdr:nvSpPr>
      <xdr:spPr>
        <a:xfrm>
          <a:off x="1719794" y="559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143,689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32447</xdr:rowOff>
    </xdr:from>
    <xdr:to>
      <xdr:col>1</xdr:col>
      <xdr:colOff>485775</xdr:colOff>
      <xdr:row>34</xdr:row>
      <xdr:rowOff>134047</xdr:rowOff>
    </xdr:to>
    <xdr:sp macro="" textlink="">
      <xdr:nvSpPr>
        <xdr:cNvPr id="90" name="円/楕円 89"/>
        <xdr:cNvSpPr/>
      </xdr:nvSpPr>
      <xdr:spPr>
        <a:xfrm>
          <a:off x="1079500" y="58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150574</xdr:rowOff>
    </xdr:from>
    <xdr:ext cx="599010" cy="259045"/>
    <xdr:sp macro="" textlink="">
      <xdr:nvSpPr>
        <xdr:cNvPr id="91" name="テキスト ボックス 90"/>
        <xdr:cNvSpPr txBox="1"/>
      </xdr:nvSpPr>
      <xdr:spPr>
        <a:xfrm>
          <a:off x="830794" y="563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18459</xdr:rowOff>
    </xdr:from>
    <xdr:to>
      <xdr:col>6</xdr:col>
      <xdr:colOff>511175</xdr:colOff>
      <xdr:row>54</xdr:row>
      <xdr:rowOff>30178</xdr:rowOff>
    </xdr:to>
    <xdr:cxnSp macro="">
      <xdr:nvCxnSpPr>
        <xdr:cNvPr id="118" name="直線コネクタ 117"/>
        <xdr:cNvCxnSpPr/>
      </xdr:nvCxnSpPr>
      <xdr:spPr>
        <a:xfrm>
          <a:off x="3797300" y="9276759"/>
          <a:ext cx="838200" cy="1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46941</xdr:rowOff>
    </xdr:from>
    <xdr:ext cx="599010" cy="259045"/>
    <xdr:sp macro="" textlink="">
      <xdr:nvSpPr>
        <xdr:cNvPr id="119" name="物件費平均値テキスト"/>
        <xdr:cNvSpPr txBox="1"/>
      </xdr:nvSpPr>
      <xdr:spPr>
        <a:xfrm>
          <a:off x="4686300" y="9476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18459</xdr:rowOff>
    </xdr:from>
    <xdr:to>
      <xdr:col>5</xdr:col>
      <xdr:colOff>358775</xdr:colOff>
      <xdr:row>54</xdr:row>
      <xdr:rowOff>62470</xdr:rowOff>
    </xdr:to>
    <xdr:cxnSp macro="">
      <xdr:nvCxnSpPr>
        <xdr:cNvPr id="121" name="直線コネクタ 120"/>
        <xdr:cNvCxnSpPr/>
      </xdr:nvCxnSpPr>
      <xdr:spPr>
        <a:xfrm flipV="1">
          <a:off x="2908300" y="9276759"/>
          <a:ext cx="889000" cy="4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38848</xdr:rowOff>
    </xdr:from>
    <xdr:ext cx="599010" cy="259045"/>
    <xdr:sp macro="" textlink="">
      <xdr:nvSpPr>
        <xdr:cNvPr id="123" name="テキスト ボックス 122"/>
        <xdr:cNvSpPr txBox="1"/>
      </xdr:nvSpPr>
      <xdr:spPr>
        <a:xfrm>
          <a:off x="3497794"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60056</xdr:rowOff>
    </xdr:from>
    <xdr:to>
      <xdr:col>4</xdr:col>
      <xdr:colOff>155575</xdr:colOff>
      <xdr:row>54</xdr:row>
      <xdr:rowOff>62470</xdr:rowOff>
    </xdr:to>
    <xdr:cxnSp macro="">
      <xdr:nvCxnSpPr>
        <xdr:cNvPr id="124" name="直線コネクタ 123"/>
        <xdr:cNvCxnSpPr/>
      </xdr:nvCxnSpPr>
      <xdr:spPr>
        <a:xfrm>
          <a:off x="2019300" y="9318356"/>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32986</xdr:rowOff>
    </xdr:from>
    <xdr:ext cx="599010" cy="259045"/>
    <xdr:sp macro="" textlink="">
      <xdr:nvSpPr>
        <xdr:cNvPr id="126" name="テキスト ボックス 125"/>
        <xdr:cNvSpPr txBox="1"/>
      </xdr:nvSpPr>
      <xdr:spPr>
        <a:xfrm>
          <a:off x="2608794"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60056</xdr:rowOff>
    </xdr:from>
    <xdr:to>
      <xdr:col>2</xdr:col>
      <xdr:colOff>638175</xdr:colOff>
      <xdr:row>54</xdr:row>
      <xdr:rowOff>153119</xdr:rowOff>
    </xdr:to>
    <xdr:cxnSp macro="">
      <xdr:nvCxnSpPr>
        <xdr:cNvPr id="127" name="直線コネクタ 126"/>
        <xdr:cNvCxnSpPr/>
      </xdr:nvCxnSpPr>
      <xdr:spPr>
        <a:xfrm flipV="1">
          <a:off x="1130300" y="9318356"/>
          <a:ext cx="889000" cy="9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92244</xdr:rowOff>
    </xdr:from>
    <xdr:ext cx="534377" cy="259045"/>
    <xdr:sp macro="" textlink="">
      <xdr:nvSpPr>
        <xdr:cNvPr id="129" name="テキスト ボックス 128"/>
        <xdr:cNvSpPr txBox="1"/>
      </xdr:nvSpPr>
      <xdr:spPr>
        <a:xfrm>
          <a:off x="1752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56327</xdr:rowOff>
    </xdr:from>
    <xdr:ext cx="599010" cy="259045"/>
    <xdr:sp macro="" textlink="">
      <xdr:nvSpPr>
        <xdr:cNvPr id="131" name="テキスト ボックス 130"/>
        <xdr:cNvSpPr txBox="1"/>
      </xdr:nvSpPr>
      <xdr:spPr>
        <a:xfrm>
          <a:off x="830794" y="96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150828</xdr:rowOff>
    </xdr:from>
    <xdr:to>
      <xdr:col>6</xdr:col>
      <xdr:colOff>561975</xdr:colOff>
      <xdr:row>54</xdr:row>
      <xdr:rowOff>80978</xdr:rowOff>
    </xdr:to>
    <xdr:sp macro="" textlink="">
      <xdr:nvSpPr>
        <xdr:cNvPr id="137" name="円/楕円 136"/>
        <xdr:cNvSpPr/>
      </xdr:nvSpPr>
      <xdr:spPr>
        <a:xfrm>
          <a:off x="4584700" y="923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2255</xdr:rowOff>
    </xdr:from>
    <xdr:ext cx="599010" cy="259045"/>
    <xdr:sp macro="" textlink="">
      <xdr:nvSpPr>
        <xdr:cNvPr id="138" name="物件費該当値テキスト"/>
        <xdr:cNvSpPr txBox="1"/>
      </xdr:nvSpPr>
      <xdr:spPr>
        <a:xfrm>
          <a:off x="4686300" y="908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173,955</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139109</xdr:rowOff>
    </xdr:from>
    <xdr:to>
      <xdr:col>5</xdr:col>
      <xdr:colOff>409575</xdr:colOff>
      <xdr:row>54</xdr:row>
      <xdr:rowOff>69259</xdr:rowOff>
    </xdr:to>
    <xdr:sp macro="" textlink="">
      <xdr:nvSpPr>
        <xdr:cNvPr id="139" name="円/楕円 138"/>
        <xdr:cNvSpPr/>
      </xdr:nvSpPr>
      <xdr:spPr>
        <a:xfrm>
          <a:off x="3746500" y="92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85786</xdr:rowOff>
    </xdr:from>
    <xdr:ext cx="599010" cy="259045"/>
    <xdr:sp macro="" textlink="">
      <xdr:nvSpPr>
        <xdr:cNvPr id="140" name="テキスト ボックス 139"/>
        <xdr:cNvSpPr txBox="1"/>
      </xdr:nvSpPr>
      <xdr:spPr>
        <a:xfrm>
          <a:off x="3497794" y="900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176,518</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11670</xdr:rowOff>
    </xdr:from>
    <xdr:to>
      <xdr:col>4</xdr:col>
      <xdr:colOff>206375</xdr:colOff>
      <xdr:row>54</xdr:row>
      <xdr:rowOff>113270</xdr:rowOff>
    </xdr:to>
    <xdr:sp macro="" textlink="">
      <xdr:nvSpPr>
        <xdr:cNvPr id="141" name="円/楕円 140"/>
        <xdr:cNvSpPr/>
      </xdr:nvSpPr>
      <xdr:spPr>
        <a:xfrm>
          <a:off x="2857500" y="92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129797</xdr:rowOff>
    </xdr:from>
    <xdr:ext cx="599010" cy="259045"/>
    <xdr:sp macro="" textlink="">
      <xdr:nvSpPr>
        <xdr:cNvPr id="142" name="テキスト ボックス 141"/>
        <xdr:cNvSpPr txBox="1"/>
      </xdr:nvSpPr>
      <xdr:spPr>
        <a:xfrm>
          <a:off x="2608794" y="904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166,892</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9256</xdr:rowOff>
    </xdr:from>
    <xdr:to>
      <xdr:col>3</xdr:col>
      <xdr:colOff>3175</xdr:colOff>
      <xdr:row>54</xdr:row>
      <xdr:rowOff>110856</xdr:rowOff>
    </xdr:to>
    <xdr:sp macro="" textlink="">
      <xdr:nvSpPr>
        <xdr:cNvPr id="143" name="円/楕円 142"/>
        <xdr:cNvSpPr/>
      </xdr:nvSpPr>
      <xdr:spPr>
        <a:xfrm>
          <a:off x="1968500" y="926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127383</xdr:rowOff>
    </xdr:from>
    <xdr:ext cx="599010" cy="259045"/>
    <xdr:sp macro="" textlink="">
      <xdr:nvSpPr>
        <xdr:cNvPr id="144" name="テキスト ボックス 143"/>
        <xdr:cNvSpPr txBox="1"/>
      </xdr:nvSpPr>
      <xdr:spPr>
        <a:xfrm>
          <a:off x="1719794" y="904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167,420</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102319</xdr:rowOff>
    </xdr:from>
    <xdr:to>
      <xdr:col>1</xdr:col>
      <xdr:colOff>485775</xdr:colOff>
      <xdr:row>55</xdr:row>
      <xdr:rowOff>32469</xdr:rowOff>
    </xdr:to>
    <xdr:sp macro="" textlink="">
      <xdr:nvSpPr>
        <xdr:cNvPr id="145" name="円/楕円 144"/>
        <xdr:cNvSpPr/>
      </xdr:nvSpPr>
      <xdr:spPr>
        <a:xfrm>
          <a:off x="1079500" y="936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48996</xdr:rowOff>
    </xdr:from>
    <xdr:ext cx="599010" cy="259045"/>
    <xdr:sp macro="" textlink="">
      <xdr:nvSpPr>
        <xdr:cNvPr id="146" name="テキスト ボックス 145"/>
        <xdr:cNvSpPr txBox="1"/>
      </xdr:nvSpPr>
      <xdr:spPr>
        <a:xfrm>
          <a:off x="830794" y="913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3520</xdr:rowOff>
    </xdr:from>
    <xdr:to>
      <xdr:col>6</xdr:col>
      <xdr:colOff>511175</xdr:colOff>
      <xdr:row>73</xdr:row>
      <xdr:rowOff>88788</xdr:rowOff>
    </xdr:to>
    <xdr:cxnSp macro="">
      <xdr:nvCxnSpPr>
        <xdr:cNvPr id="177" name="直線コネクタ 176"/>
        <xdr:cNvCxnSpPr/>
      </xdr:nvCxnSpPr>
      <xdr:spPr>
        <a:xfrm flipV="1">
          <a:off x="3797300" y="12519370"/>
          <a:ext cx="838200" cy="8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64518</xdr:rowOff>
    </xdr:from>
    <xdr:ext cx="469744" cy="259045"/>
    <xdr:sp macro="" textlink="">
      <xdr:nvSpPr>
        <xdr:cNvPr id="178" name="維持補修費平均値テキスト"/>
        <xdr:cNvSpPr txBox="1"/>
      </xdr:nvSpPr>
      <xdr:spPr>
        <a:xfrm>
          <a:off x="4686300" y="13266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75431</xdr:rowOff>
    </xdr:from>
    <xdr:to>
      <xdr:col>5</xdr:col>
      <xdr:colOff>358775</xdr:colOff>
      <xdr:row>73</xdr:row>
      <xdr:rowOff>88788</xdr:rowOff>
    </xdr:to>
    <xdr:cxnSp macro="">
      <xdr:nvCxnSpPr>
        <xdr:cNvPr id="180" name="直線コネクタ 179"/>
        <xdr:cNvCxnSpPr/>
      </xdr:nvCxnSpPr>
      <xdr:spPr>
        <a:xfrm>
          <a:off x="2908300" y="12591281"/>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48713</xdr:rowOff>
    </xdr:from>
    <xdr:ext cx="469744" cy="259045"/>
    <xdr:sp macro="" textlink="">
      <xdr:nvSpPr>
        <xdr:cNvPr id="182" name="テキスト ボックス 181"/>
        <xdr:cNvSpPr txBox="1"/>
      </xdr:nvSpPr>
      <xdr:spPr>
        <a:xfrm>
          <a:off x="3562427"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75431</xdr:rowOff>
    </xdr:from>
    <xdr:to>
      <xdr:col>4</xdr:col>
      <xdr:colOff>155575</xdr:colOff>
      <xdr:row>73</xdr:row>
      <xdr:rowOff>162266</xdr:rowOff>
    </xdr:to>
    <xdr:cxnSp macro="">
      <xdr:nvCxnSpPr>
        <xdr:cNvPr id="183" name="直線コネクタ 182"/>
        <xdr:cNvCxnSpPr/>
      </xdr:nvCxnSpPr>
      <xdr:spPr>
        <a:xfrm flipV="1">
          <a:off x="2019300" y="12591281"/>
          <a:ext cx="889000" cy="8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58608</xdr:rowOff>
    </xdr:from>
    <xdr:ext cx="469744" cy="259045"/>
    <xdr:sp macro="" textlink="">
      <xdr:nvSpPr>
        <xdr:cNvPr id="185" name="テキスト ボックス 184"/>
        <xdr:cNvSpPr txBox="1"/>
      </xdr:nvSpPr>
      <xdr:spPr>
        <a:xfrm>
          <a:off x="2673427"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162266</xdr:rowOff>
    </xdr:from>
    <xdr:to>
      <xdr:col>2</xdr:col>
      <xdr:colOff>638175</xdr:colOff>
      <xdr:row>74</xdr:row>
      <xdr:rowOff>59396</xdr:rowOff>
    </xdr:to>
    <xdr:cxnSp macro="">
      <xdr:nvCxnSpPr>
        <xdr:cNvPr id="186" name="直線コネクタ 185"/>
        <xdr:cNvCxnSpPr/>
      </xdr:nvCxnSpPr>
      <xdr:spPr>
        <a:xfrm flipV="1">
          <a:off x="1130300" y="126781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77516</xdr:rowOff>
    </xdr:from>
    <xdr:ext cx="469744" cy="259045"/>
    <xdr:sp macro="" textlink="">
      <xdr:nvSpPr>
        <xdr:cNvPr id="188" name="テキスト ボックス 187"/>
        <xdr:cNvSpPr txBox="1"/>
      </xdr:nvSpPr>
      <xdr:spPr>
        <a:xfrm>
          <a:off x="1784427" y="134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77223</xdr:rowOff>
    </xdr:from>
    <xdr:ext cx="469744" cy="259045"/>
    <xdr:sp macro="" textlink="">
      <xdr:nvSpPr>
        <xdr:cNvPr id="190" name="テキスト ボックス 189"/>
        <xdr:cNvSpPr txBox="1"/>
      </xdr:nvSpPr>
      <xdr:spPr>
        <a:xfrm>
          <a:off x="895427" y="13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124170</xdr:rowOff>
    </xdr:from>
    <xdr:to>
      <xdr:col>6</xdr:col>
      <xdr:colOff>561975</xdr:colOff>
      <xdr:row>73</xdr:row>
      <xdr:rowOff>54320</xdr:rowOff>
    </xdr:to>
    <xdr:sp macro="" textlink="">
      <xdr:nvSpPr>
        <xdr:cNvPr id="196" name="円/楕円 195"/>
        <xdr:cNvSpPr/>
      </xdr:nvSpPr>
      <xdr:spPr>
        <a:xfrm>
          <a:off x="4584700" y="124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147047</xdr:rowOff>
    </xdr:from>
    <xdr:ext cx="534377" cy="259045"/>
    <xdr:sp macro="" textlink="">
      <xdr:nvSpPr>
        <xdr:cNvPr id="197" name="維持補修費該当値テキスト"/>
        <xdr:cNvSpPr txBox="1"/>
      </xdr:nvSpPr>
      <xdr:spPr>
        <a:xfrm>
          <a:off x="4686300" y="1231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34,420</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37988</xdr:rowOff>
    </xdr:from>
    <xdr:to>
      <xdr:col>5</xdr:col>
      <xdr:colOff>409575</xdr:colOff>
      <xdr:row>73</xdr:row>
      <xdr:rowOff>139588</xdr:rowOff>
    </xdr:to>
    <xdr:sp macro="" textlink="">
      <xdr:nvSpPr>
        <xdr:cNvPr id="198" name="円/楕円 197"/>
        <xdr:cNvSpPr/>
      </xdr:nvSpPr>
      <xdr:spPr>
        <a:xfrm>
          <a:off x="3746500" y="1255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71</xdr:row>
      <xdr:rowOff>156115</xdr:rowOff>
    </xdr:from>
    <xdr:ext cx="534377" cy="259045"/>
    <xdr:sp macro="" textlink="">
      <xdr:nvSpPr>
        <xdr:cNvPr id="199" name="テキスト ボックス 198"/>
        <xdr:cNvSpPr txBox="1"/>
      </xdr:nvSpPr>
      <xdr:spPr>
        <a:xfrm>
          <a:off x="3530111" y="123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31,809</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24631</xdr:rowOff>
    </xdr:from>
    <xdr:to>
      <xdr:col>4</xdr:col>
      <xdr:colOff>206375</xdr:colOff>
      <xdr:row>73</xdr:row>
      <xdr:rowOff>126231</xdr:rowOff>
    </xdr:to>
    <xdr:sp macro="" textlink="">
      <xdr:nvSpPr>
        <xdr:cNvPr id="200" name="円/楕円 199"/>
        <xdr:cNvSpPr/>
      </xdr:nvSpPr>
      <xdr:spPr>
        <a:xfrm>
          <a:off x="2857500" y="1254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71</xdr:row>
      <xdr:rowOff>142758</xdr:rowOff>
    </xdr:from>
    <xdr:ext cx="534377" cy="259045"/>
    <xdr:sp macro="" textlink="">
      <xdr:nvSpPr>
        <xdr:cNvPr id="201" name="テキスト ボックス 200"/>
        <xdr:cNvSpPr txBox="1"/>
      </xdr:nvSpPr>
      <xdr:spPr>
        <a:xfrm>
          <a:off x="2641111" y="1231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32,218</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111466</xdr:rowOff>
    </xdr:from>
    <xdr:to>
      <xdr:col>3</xdr:col>
      <xdr:colOff>3175</xdr:colOff>
      <xdr:row>74</xdr:row>
      <xdr:rowOff>41616</xdr:rowOff>
    </xdr:to>
    <xdr:sp macro="" textlink="">
      <xdr:nvSpPr>
        <xdr:cNvPr id="202" name="円/楕円 201"/>
        <xdr:cNvSpPr/>
      </xdr:nvSpPr>
      <xdr:spPr>
        <a:xfrm>
          <a:off x="1968500" y="1262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58143</xdr:rowOff>
    </xdr:from>
    <xdr:ext cx="534377" cy="259045"/>
    <xdr:sp macro="" textlink="">
      <xdr:nvSpPr>
        <xdr:cNvPr id="203" name="テキスト ボックス 202"/>
        <xdr:cNvSpPr txBox="1"/>
      </xdr:nvSpPr>
      <xdr:spPr>
        <a:xfrm>
          <a:off x="1752111" y="1240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29,559</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8596</xdr:rowOff>
    </xdr:from>
    <xdr:to>
      <xdr:col>1</xdr:col>
      <xdr:colOff>485775</xdr:colOff>
      <xdr:row>74</xdr:row>
      <xdr:rowOff>110196</xdr:rowOff>
    </xdr:to>
    <xdr:sp macro="" textlink="">
      <xdr:nvSpPr>
        <xdr:cNvPr id="204" name="円/楕円 203"/>
        <xdr:cNvSpPr/>
      </xdr:nvSpPr>
      <xdr:spPr>
        <a:xfrm>
          <a:off x="1079500" y="1269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126723</xdr:rowOff>
    </xdr:from>
    <xdr:ext cx="534377" cy="259045"/>
    <xdr:sp macro="" textlink="">
      <xdr:nvSpPr>
        <xdr:cNvPr id="205" name="テキスト ボックス 204"/>
        <xdr:cNvSpPr txBox="1"/>
      </xdr:nvSpPr>
      <xdr:spPr>
        <a:xfrm>
          <a:off x="863111" y="1247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6807</xdr:rowOff>
    </xdr:from>
    <xdr:to>
      <xdr:col>6</xdr:col>
      <xdr:colOff>511175</xdr:colOff>
      <xdr:row>95</xdr:row>
      <xdr:rowOff>72758</xdr:rowOff>
    </xdr:to>
    <xdr:cxnSp macro="">
      <xdr:nvCxnSpPr>
        <xdr:cNvPr id="235" name="直線コネクタ 234"/>
        <xdr:cNvCxnSpPr/>
      </xdr:nvCxnSpPr>
      <xdr:spPr>
        <a:xfrm flipV="1">
          <a:off x="3797300" y="16294557"/>
          <a:ext cx="8382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142822</xdr:rowOff>
    </xdr:from>
    <xdr:ext cx="534377" cy="259045"/>
    <xdr:sp macro="" textlink="">
      <xdr:nvSpPr>
        <xdr:cNvPr id="236" name="扶助費平均値テキスト"/>
        <xdr:cNvSpPr txBox="1"/>
      </xdr:nvSpPr>
      <xdr:spPr>
        <a:xfrm>
          <a:off x="4686300" y="1643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72758</xdr:rowOff>
    </xdr:from>
    <xdr:to>
      <xdr:col>5</xdr:col>
      <xdr:colOff>358775</xdr:colOff>
      <xdr:row>95</xdr:row>
      <xdr:rowOff>131414</xdr:rowOff>
    </xdr:to>
    <xdr:cxnSp macro="">
      <xdr:nvCxnSpPr>
        <xdr:cNvPr id="238" name="直線コネクタ 237"/>
        <xdr:cNvCxnSpPr/>
      </xdr:nvCxnSpPr>
      <xdr:spPr>
        <a:xfrm flipV="1">
          <a:off x="2908300" y="16360508"/>
          <a:ext cx="889000" cy="5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38924</xdr:rowOff>
    </xdr:from>
    <xdr:ext cx="534377" cy="259045"/>
    <xdr:sp macro="" textlink="">
      <xdr:nvSpPr>
        <xdr:cNvPr id="240" name="テキスト ボックス 239"/>
        <xdr:cNvSpPr txBox="1"/>
      </xdr:nvSpPr>
      <xdr:spPr>
        <a:xfrm>
          <a:off x="3530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131414</xdr:rowOff>
    </xdr:from>
    <xdr:to>
      <xdr:col>4</xdr:col>
      <xdr:colOff>155575</xdr:colOff>
      <xdr:row>96</xdr:row>
      <xdr:rowOff>49688</xdr:rowOff>
    </xdr:to>
    <xdr:cxnSp macro="">
      <xdr:nvCxnSpPr>
        <xdr:cNvPr id="241" name="直線コネクタ 240"/>
        <xdr:cNvCxnSpPr/>
      </xdr:nvCxnSpPr>
      <xdr:spPr>
        <a:xfrm flipV="1">
          <a:off x="2019300" y="16419164"/>
          <a:ext cx="889000" cy="8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90073</xdr:rowOff>
    </xdr:from>
    <xdr:ext cx="534377" cy="259045"/>
    <xdr:sp macro="" textlink="">
      <xdr:nvSpPr>
        <xdr:cNvPr id="243" name="テキスト ボックス 242"/>
        <xdr:cNvSpPr txBox="1"/>
      </xdr:nvSpPr>
      <xdr:spPr>
        <a:xfrm>
          <a:off x="2641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49688</xdr:rowOff>
    </xdr:from>
    <xdr:to>
      <xdr:col>2</xdr:col>
      <xdr:colOff>638175</xdr:colOff>
      <xdr:row>96</xdr:row>
      <xdr:rowOff>61385</xdr:rowOff>
    </xdr:to>
    <xdr:cxnSp macro="">
      <xdr:nvCxnSpPr>
        <xdr:cNvPr id="244" name="直線コネクタ 243"/>
        <xdr:cNvCxnSpPr/>
      </xdr:nvCxnSpPr>
      <xdr:spPr>
        <a:xfrm flipV="1">
          <a:off x="1130300" y="16508888"/>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3167</xdr:rowOff>
    </xdr:from>
    <xdr:ext cx="534377" cy="259045"/>
    <xdr:sp macro="" textlink="">
      <xdr:nvSpPr>
        <xdr:cNvPr id="246" name="テキスト ボックス 245"/>
        <xdr:cNvSpPr txBox="1"/>
      </xdr:nvSpPr>
      <xdr:spPr>
        <a:xfrm>
          <a:off x="1752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37819</xdr:rowOff>
    </xdr:from>
    <xdr:ext cx="534377" cy="259045"/>
    <xdr:sp macro="" textlink="">
      <xdr:nvSpPr>
        <xdr:cNvPr id="248" name="テキスト ボックス 247"/>
        <xdr:cNvSpPr txBox="1"/>
      </xdr:nvSpPr>
      <xdr:spPr>
        <a:xfrm>
          <a:off x="863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127457</xdr:rowOff>
    </xdr:from>
    <xdr:to>
      <xdr:col>6</xdr:col>
      <xdr:colOff>561975</xdr:colOff>
      <xdr:row>95</xdr:row>
      <xdr:rowOff>57607</xdr:rowOff>
    </xdr:to>
    <xdr:sp macro="" textlink="">
      <xdr:nvSpPr>
        <xdr:cNvPr id="254" name="円/楕円 253"/>
        <xdr:cNvSpPr/>
      </xdr:nvSpPr>
      <xdr:spPr>
        <a:xfrm>
          <a:off x="4584700" y="162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150334</xdr:rowOff>
    </xdr:from>
    <xdr:ext cx="534377" cy="259045"/>
    <xdr:sp macro="" textlink="">
      <xdr:nvSpPr>
        <xdr:cNvPr id="255" name="扶助費該当値テキスト"/>
        <xdr:cNvSpPr txBox="1"/>
      </xdr:nvSpPr>
      <xdr:spPr>
        <a:xfrm>
          <a:off x="4686300" y="1609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77,976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21958</xdr:rowOff>
    </xdr:from>
    <xdr:to>
      <xdr:col>5</xdr:col>
      <xdr:colOff>409575</xdr:colOff>
      <xdr:row>95</xdr:row>
      <xdr:rowOff>123558</xdr:rowOff>
    </xdr:to>
    <xdr:sp macro="" textlink="">
      <xdr:nvSpPr>
        <xdr:cNvPr id="256" name="円/楕円 255"/>
        <xdr:cNvSpPr/>
      </xdr:nvSpPr>
      <xdr:spPr>
        <a:xfrm>
          <a:off x="3746500" y="1630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140085</xdr:rowOff>
    </xdr:from>
    <xdr:ext cx="534377" cy="259045"/>
    <xdr:sp macro="" textlink="">
      <xdr:nvSpPr>
        <xdr:cNvPr id="257" name="テキスト ボックス 256"/>
        <xdr:cNvSpPr txBox="1"/>
      </xdr:nvSpPr>
      <xdr:spPr>
        <a:xfrm>
          <a:off x="3530111" y="1608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74,514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80614</xdr:rowOff>
    </xdr:from>
    <xdr:to>
      <xdr:col>4</xdr:col>
      <xdr:colOff>206375</xdr:colOff>
      <xdr:row>96</xdr:row>
      <xdr:rowOff>10764</xdr:rowOff>
    </xdr:to>
    <xdr:sp macro="" textlink="">
      <xdr:nvSpPr>
        <xdr:cNvPr id="258" name="円/楕円 257"/>
        <xdr:cNvSpPr/>
      </xdr:nvSpPr>
      <xdr:spPr>
        <a:xfrm>
          <a:off x="2857500" y="163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27291</xdr:rowOff>
    </xdr:from>
    <xdr:ext cx="534377" cy="259045"/>
    <xdr:sp macro="" textlink="">
      <xdr:nvSpPr>
        <xdr:cNvPr id="259" name="テキスト ボックス 258"/>
        <xdr:cNvSpPr txBox="1"/>
      </xdr:nvSpPr>
      <xdr:spPr>
        <a:xfrm>
          <a:off x="2641111" y="161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71,435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170338</xdr:rowOff>
    </xdr:from>
    <xdr:to>
      <xdr:col>3</xdr:col>
      <xdr:colOff>3175</xdr:colOff>
      <xdr:row>96</xdr:row>
      <xdr:rowOff>100488</xdr:rowOff>
    </xdr:to>
    <xdr:sp macro="" textlink="">
      <xdr:nvSpPr>
        <xdr:cNvPr id="260" name="円/楕円 259"/>
        <xdr:cNvSpPr/>
      </xdr:nvSpPr>
      <xdr:spPr>
        <a:xfrm>
          <a:off x="1968500" y="164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117015</xdr:rowOff>
    </xdr:from>
    <xdr:ext cx="534377" cy="259045"/>
    <xdr:sp macro="" textlink="">
      <xdr:nvSpPr>
        <xdr:cNvPr id="261" name="テキスト ボックス 260"/>
        <xdr:cNvSpPr txBox="1"/>
      </xdr:nvSpPr>
      <xdr:spPr>
        <a:xfrm>
          <a:off x="1752111" y="162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66,725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10585</xdr:rowOff>
    </xdr:from>
    <xdr:to>
      <xdr:col>1</xdr:col>
      <xdr:colOff>485775</xdr:colOff>
      <xdr:row>96</xdr:row>
      <xdr:rowOff>112185</xdr:rowOff>
    </xdr:to>
    <xdr:sp macro="" textlink="">
      <xdr:nvSpPr>
        <xdr:cNvPr id="262" name="円/楕円 261"/>
        <xdr:cNvSpPr/>
      </xdr:nvSpPr>
      <xdr:spPr>
        <a:xfrm>
          <a:off x="1079500" y="1646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128712</xdr:rowOff>
    </xdr:from>
    <xdr:ext cx="534377" cy="259045"/>
    <xdr:sp macro="" textlink="">
      <xdr:nvSpPr>
        <xdr:cNvPr id="263" name="テキスト ボックス 262"/>
        <xdr:cNvSpPr txBox="1"/>
      </xdr:nvSpPr>
      <xdr:spPr>
        <a:xfrm>
          <a:off x="863111" y="1624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120741</xdr:rowOff>
    </xdr:from>
    <xdr:to>
      <xdr:col>15</xdr:col>
      <xdr:colOff>180975</xdr:colOff>
      <xdr:row>36</xdr:row>
      <xdr:rowOff>142939</xdr:rowOff>
    </xdr:to>
    <xdr:cxnSp macro="">
      <xdr:nvCxnSpPr>
        <xdr:cNvPr id="292" name="直線コネクタ 291"/>
        <xdr:cNvCxnSpPr/>
      </xdr:nvCxnSpPr>
      <xdr:spPr>
        <a:xfrm flipV="1">
          <a:off x="9639300" y="6292941"/>
          <a:ext cx="838200" cy="2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66927</xdr:rowOff>
    </xdr:from>
    <xdr:ext cx="599010" cy="259045"/>
    <xdr:sp macro="" textlink="">
      <xdr:nvSpPr>
        <xdr:cNvPr id="293" name="補助費等平均値テキスト"/>
        <xdr:cNvSpPr txBox="1"/>
      </xdr:nvSpPr>
      <xdr:spPr>
        <a:xfrm>
          <a:off x="10528300" y="6239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39169</xdr:rowOff>
    </xdr:from>
    <xdr:to>
      <xdr:col>14</xdr:col>
      <xdr:colOff>28575</xdr:colOff>
      <xdr:row>36</xdr:row>
      <xdr:rowOff>142939</xdr:rowOff>
    </xdr:to>
    <xdr:cxnSp macro="">
      <xdr:nvCxnSpPr>
        <xdr:cNvPr id="295" name="直線コネクタ 294"/>
        <xdr:cNvCxnSpPr/>
      </xdr:nvCxnSpPr>
      <xdr:spPr>
        <a:xfrm>
          <a:off x="8750300" y="6211369"/>
          <a:ext cx="889000" cy="10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33586</xdr:rowOff>
    </xdr:from>
    <xdr:ext cx="599010" cy="259045"/>
    <xdr:sp macro="" textlink="">
      <xdr:nvSpPr>
        <xdr:cNvPr id="297" name="テキスト ボックス 296"/>
        <xdr:cNvSpPr txBox="1"/>
      </xdr:nvSpPr>
      <xdr:spPr>
        <a:xfrm>
          <a:off x="9339794"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39169</xdr:rowOff>
    </xdr:from>
    <xdr:to>
      <xdr:col>12</xdr:col>
      <xdr:colOff>511175</xdr:colOff>
      <xdr:row>36</xdr:row>
      <xdr:rowOff>128777</xdr:rowOff>
    </xdr:to>
    <xdr:cxnSp macro="">
      <xdr:nvCxnSpPr>
        <xdr:cNvPr id="298" name="直線コネクタ 297"/>
        <xdr:cNvCxnSpPr/>
      </xdr:nvCxnSpPr>
      <xdr:spPr>
        <a:xfrm flipV="1">
          <a:off x="7861300" y="6211369"/>
          <a:ext cx="889000" cy="8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81984</xdr:rowOff>
    </xdr:from>
    <xdr:ext cx="534377" cy="259045"/>
    <xdr:sp macro="" textlink="">
      <xdr:nvSpPr>
        <xdr:cNvPr id="300" name="テキスト ボックス 299"/>
        <xdr:cNvSpPr txBox="1"/>
      </xdr:nvSpPr>
      <xdr:spPr>
        <a:xfrm>
          <a:off x="8483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128777</xdr:rowOff>
    </xdr:from>
    <xdr:to>
      <xdr:col>11</xdr:col>
      <xdr:colOff>307975</xdr:colOff>
      <xdr:row>37</xdr:row>
      <xdr:rowOff>791</xdr:rowOff>
    </xdr:to>
    <xdr:cxnSp macro="">
      <xdr:nvCxnSpPr>
        <xdr:cNvPr id="301" name="直線コネクタ 300"/>
        <xdr:cNvCxnSpPr/>
      </xdr:nvCxnSpPr>
      <xdr:spPr>
        <a:xfrm flipV="1">
          <a:off x="6972300" y="6300977"/>
          <a:ext cx="889000" cy="4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102821</xdr:rowOff>
    </xdr:from>
    <xdr:ext cx="534377" cy="259045"/>
    <xdr:sp macro="" textlink="">
      <xdr:nvSpPr>
        <xdr:cNvPr id="303" name="テキスト ボックス 302"/>
        <xdr:cNvSpPr txBox="1"/>
      </xdr:nvSpPr>
      <xdr:spPr>
        <a:xfrm>
          <a:off x="7594111" y="644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110117</xdr:rowOff>
    </xdr:from>
    <xdr:ext cx="534377" cy="259045"/>
    <xdr:sp macro="" textlink="">
      <xdr:nvSpPr>
        <xdr:cNvPr id="305" name="テキスト ボックス 304"/>
        <xdr:cNvSpPr txBox="1"/>
      </xdr:nvSpPr>
      <xdr:spPr>
        <a:xfrm>
          <a:off x="6705111" y="645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69941</xdr:rowOff>
    </xdr:from>
    <xdr:to>
      <xdr:col>15</xdr:col>
      <xdr:colOff>231775</xdr:colOff>
      <xdr:row>37</xdr:row>
      <xdr:rowOff>91</xdr:rowOff>
    </xdr:to>
    <xdr:sp macro="" textlink="">
      <xdr:nvSpPr>
        <xdr:cNvPr id="311" name="円/楕円 310"/>
        <xdr:cNvSpPr/>
      </xdr:nvSpPr>
      <xdr:spPr>
        <a:xfrm>
          <a:off x="10426700" y="624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92818</xdr:rowOff>
    </xdr:from>
    <xdr:ext cx="599010" cy="259045"/>
    <xdr:sp macro="" textlink="">
      <xdr:nvSpPr>
        <xdr:cNvPr id="312" name="補助費等該当値テキスト"/>
        <xdr:cNvSpPr txBox="1"/>
      </xdr:nvSpPr>
      <xdr:spPr>
        <a:xfrm>
          <a:off x="10528300" y="6093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114,976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92139</xdr:rowOff>
    </xdr:from>
    <xdr:to>
      <xdr:col>14</xdr:col>
      <xdr:colOff>79375</xdr:colOff>
      <xdr:row>37</xdr:row>
      <xdr:rowOff>22289</xdr:rowOff>
    </xdr:to>
    <xdr:sp macro="" textlink="">
      <xdr:nvSpPr>
        <xdr:cNvPr id="313" name="円/楕円 312"/>
        <xdr:cNvSpPr/>
      </xdr:nvSpPr>
      <xdr:spPr>
        <a:xfrm>
          <a:off x="9588500" y="626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38816</xdr:rowOff>
    </xdr:from>
    <xdr:ext cx="599010" cy="259045"/>
    <xdr:sp macro="" textlink="">
      <xdr:nvSpPr>
        <xdr:cNvPr id="314" name="テキスト ボックス 313"/>
        <xdr:cNvSpPr txBox="1"/>
      </xdr:nvSpPr>
      <xdr:spPr>
        <a:xfrm>
          <a:off x="9339794" y="603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109,150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159819</xdr:rowOff>
    </xdr:from>
    <xdr:to>
      <xdr:col>12</xdr:col>
      <xdr:colOff>561975</xdr:colOff>
      <xdr:row>36</xdr:row>
      <xdr:rowOff>89969</xdr:rowOff>
    </xdr:to>
    <xdr:sp macro="" textlink="">
      <xdr:nvSpPr>
        <xdr:cNvPr id="315" name="円/楕円 314"/>
        <xdr:cNvSpPr/>
      </xdr:nvSpPr>
      <xdr:spPr>
        <a:xfrm>
          <a:off x="8699500" y="616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106496</xdr:rowOff>
    </xdr:from>
    <xdr:ext cx="599010" cy="259045"/>
    <xdr:sp macro="" textlink="">
      <xdr:nvSpPr>
        <xdr:cNvPr id="316" name="テキスト ボックス 315"/>
        <xdr:cNvSpPr txBox="1"/>
      </xdr:nvSpPr>
      <xdr:spPr>
        <a:xfrm>
          <a:off x="8450794" y="593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136,386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77977</xdr:rowOff>
    </xdr:from>
    <xdr:to>
      <xdr:col>11</xdr:col>
      <xdr:colOff>358775</xdr:colOff>
      <xdr:row>37</xdr:row>
      <xdr:rowOff>8127</xdr:rowOff>
    </xdr:to>
    <xdr:sp macro="" textlink="">
      <xdr:nvSpPr>
        <xdr:cNvPr id="317" name="円/楕円 316"/>
        <xdr:cNvSpPr/>
      </xdr:nvSpPr>
      <xdr:spPr>
        <a:xfrm>
          <a:off x="7810500" y="625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24654</xdr:rowOff>
    </xdr:from>
    <xdr:ext cx="599010" cy="259045"/>
    <xdr:sp macro="" textlink="">
      <xdr:nvSpPr>
        <xdr:cNvPr id="318" name="テキスト ボックス 317"/>
        <xdr:cNvSpPr txBox="1"/>
      </xdr:nvSpPr>
      <xdr:spPr>
        <a:xfrm>
          <a:off x="7561794" y="602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112,867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121441</xdr:rowOff>
    </xdr:from>
    <xdr:to>
      <xdr:col>10</xdr:col>
      <xdr:colOff>155575</xdr:colOff>
      <xdr:row>37</xdr:row>
      <xdr:rowOff>51591</xdr:rowOff>
    </xdr:to>
    <xdr:sp macro="" textlink="">
      <xdr:nvSpPr>
        <xdr:cNvPr id="319" name="円/楕円 318"/>
        <xdr:cNvSpPr/>
      </xdr:nvSpPr>
      <xdr:spPr>
        <a:xfrm>
          <a:off x="6921500" y="629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68118</xdr:rowOff>
    </xdr:from>
    <xdr:ext cx="599010" cy="259045"/>
    <xdr:sp macro="" textlink="">
      <xdr:nvSpPr>
        <xdr:cNvPr id="320" name="テキスト ボックス 319"/>
        <xdr:cNvSpPr txBox="1"/>
      </xdr:nvSpPr>
      <xdr:spPr>
        <a:xfrm>
          <a:off x="6672794" y="606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85861</xdr:rowOff>
    </xdr:from>
    <xdr:to>
      <xdr:col>15</xdr:col>
      <xdr:colOff>180975</xdr:colOff>
      <xdr:row>55</xdr:row>
      <xdr:rowOff>145066</xdr:rowOff>
    </xdr:to>
    <xdr:cxnSp macro="">
      <xdr:nvCxnSpPr>
        <xdr:cNvPr id="351" name="直線コネクタ 350"/>
        <xdr:cNvCxnSpPr/>
      </xdr:nvCxnSpPr>
      <xdr:spPr>
        <a:xfrm>
          <a:off x="9639300" y="9515611"/>
          <a:ext cx="838200" cy="5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149355</xdr:rowOff>
    </xdr:from>
    <xdr:ext cx="599010" cy="259045"/>
    <xdr:sp macro="" textlink="">
      <xdr:nvSpPr>
        <xdr:cNvPr id="352" name="普通建設事業費平均値テキスト"/>
        <xdr:cNvSpPr txBox="1"/>
      </xdr:nvSpPr>
      <xdr:spPr>
        <a:xfrm>
          <a:off x="10528300" y="975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85861</xdr:rowOff>
    </xdr:from>
    <xdr:to>
      <xdr:col>14</xdr:col>
      <xdr:colOff>28575</xdr:colOff>
      <xdr:row>55</xdr:row>
      <xdr:rowOff>99826</xdr:rowOff>
    </xdr:to>
    <xdr:cxnSp macro="">
      <xdr:nvCxnSpPr>
        <xdr:cNvPr id="354" name="直線コネクタ 353"/>
        <xdr:cNvCxnSpPr/>
      </xdr:nvCxnSpPr>
      <xdr:spPr>
        <a:xfrm flipV="1">
          <a:off x="8750300" y="9515611"/>
          <a:ext cx="889000" cy="1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124738</xdr:rowOff>
    </xdr:from>
    <xdr:ext cx="599010" cy="259045"/>
    <xdr:sp macro="" textlink="">
      <xdr:nvSpPr>
        <xdr:cNvPr id="356" name="テキスト ボックス 355"/>
        <xdr:cNvSpPr txBox="1"/>
      </xdr:nvSpPr>
      <xdr:spPr>
        <a:xfrm>
          <a:off x="9339794" y="989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99826</xdr:rowOff>
    </xdr:from>
    <xdr:to>
      <xdr:col>12</xdr:col>
      <xdr:colOff>511175</xdr:colOff>
      <xdr:row>55</xdr:row>
      <xdr:rowOff>151483</xdr:rowOff>
    </xdr:to>
    <xdr:cxnSp macro="">
      <xdr:nvCxnSpPr>
        <xdr:cNvPr id="357" name="直線コネクタ 356"/>
        <xdr:cNvCxnSpPr/>
      </xdr:nvCxnSpPr>
      <xdr:spPr>
        <a:xfrm flipV="1">
          <a:off x="7861300" y="9529576"/>
          <a:ext cx="889000" cy="5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92849</xdr:rowOff>
    </xdr:from>
    <xdr:ext cx="599010" cy="259045"/>
    <xdr:sp macro="" textlink="">
      <xdr:nvSpPr>
        <xdr:cNvPr id="359" name="テキスト ボックス 358"/>
        <xdr:cNvSpPr txBox="1"/>
      </xdr:nvSpPr>
      <xdr:spPr>
        <a:xfrm>
          <a:off x="8450794" y="986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49</xdr:row>
      <xdr:rowOff>148749</xdr:rowOff>
    </xdr:from>
    <xdr:to>
      <xdr:col>11</xdr:col>
      <xdr:colOff>307975</xdr:colOff>
      <xdr:row>55</xdr:row>
      <xdr:rowOff>151483</xdr:rowOff>
    </xdr:to>
    <xdr:cxnSp macro="">
      <xdr:nvCxnSpPr>
        <xdr:cNvPr id="360" name="直線コネクタ 359"/>
        <xdr:cNvCxnSpPr/>
      </xdr:nvCxnSpPr>
      <xdr:spPr>
        <a:xfrm>
          <a:off x="6972300" y="8549799"/>
          <a:ext cx="889000" cy="103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92884</xdr:rowOff>
    </xdr:from>
    <xdr:ext cx="599010" cy="259045"/>
    <xdr:sp macro="" textlink="">
      <xdr:nvSpPr>
        <xdr:cNvPr id="362" name="テキスト ボックス 361"/>
        <xdr:cNvSpPr txBox="1"/>
      </xdr:nvSpPr>
      <xdr:spPr>
        <a:xfrm>
          <a:off x="7561794" y="98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2574</xdr:rowOff>
    </xdr:from>
    <xdr:ext cx="534377" cy="259045"/>
    <xdr:sp macro="" textlink="">
      <xdr:nvSpPr>
        <xdr:cNvPr id="364" name="テキスト ボックス 363"/>
        <xdr:cNvSpPr txBox="1"/>
      </xdr:nvSpPr>
      <xdr:spPr>
        <a:xfrm>
          <a:off x="6705111" y="99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94266</xdr:rowOff>
    </xdr:from>
    <xdr:to>
      <xdr:col>15</xdr:col>
      <xdr:colOff>231775</xdr:colOff>
      <xdr:row>56</xdr:row>
      <xdr:rowOff>24416</xdr:rowOff>
    </xdr:to>
    <xdr:sp macro="" textlink="">
      <xdr:nvSpPr>
        <xdr:cNvPr id="370" name="円/楕円 369"/>
        <xdr:cNvSpPr/>
      </xdr:nvSpPr>
      <xdr:spPr>
        <a:xfrm>
          <a:off x="10426700" y="952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117143</xdr:rowOff>
    </xdr:from>
    <xdr:ext cx="599010" cy="259045"/>
    <xdr:sp macro="" textlink="">
      <xdr:nvSpPr>
        <xdr:cNvPr id="371" name="普通建設事業費該当値テキスト"/>
        <xdr:cNvSpPr txBox="1"/>
      </xdr:nvSpPr>
      <xdr:spPr>
        <a:xfrm>
          <a:off x="10528300" y="937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195,857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35061</xdr:rowOff>
    </xdr:from>
    <xdr:to>
      <xdr:col>14</xdr:col>
      <xdr:colOff>79375</xdr:colOff>
      <xdr:row>55</xdr:row>
      <xdr:rowOff>136661</xdr:rowOff>
    </xdr:to>
    <xdr:sp macro="" textlink="">
      <xdr:nvSpPr>
        <xdr:cNvPr id="372" name="円/楕円 371"/>
        <xdr:cNvSpPr/>
      </xdr:nvSpPr>
      <xdr:spPr>
        <a:xfrm>
          <a:off x="9588500" y="94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153188</xdr:rowOff>
    </xdr:from>
    <xdr:ext cx="599010" cy="259045"/>
    <xdr:sp macro="" textlink="">
      <xdr:nvSpPr>
        <xdr:cNvPr id="373" name="テキスト ボックス 372"/>
        <xdr:cNvSpPr txBox="1"/>
      </xdr:nvSpPr>
      <xdr:spPr>
        <a:xfrm>
          <a:off x="9339794" y="924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213,986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49026</xdr:rowOff>
    </xdr:from>
    <xdr:to>
      <xdr:col>12</xdr:col>
      <xdr:colOff>561975</xdr:colOff>
      <xdr:row>55</xdr:row>
      <xdr:rowOff>150626</xdr:rowOff>
    </xdr:to>
    <xdr:sp macro="" textlink="">
      <xdr:nvSpPr>
        <xdr:cNvPr id="374" name="円/楕円 373"/>
        <xdr:cNvSpPr/>
      </xdr:nvSpPr>
      <xdr:spPr>
        <a:xfrm>
          <a:off x="8699500" y="947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167153</xdr:rowOff>
    </xdr:from>
    <xdr:ext cx="599010" cy="259045"/>
    <xdr:sp macro="" textlink="">
      <xdr:nvSpPr>
        <xdr:cNvPr id="375" name="テキスト ボックス 374"/>
        <xdr:cNvSpPr txBox="1"/>
      </xdr:nvSpPr>
      <xdr:spPr>
        <a:xfrm>
          <a:off x="8450794" y="925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209,710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100683</xdr:rowOff>
    </xdr:from>
    <xdr:to>
      <xdr:col>11</xdr:col>
      <xdr:colOff>358775</xdr:colOff>
      <xdr:row>56</xdr:row>
      <xdr:rowOff>30833</xdr:rowOff>
    </xdr:to>
    <xdr:sp macro="" textlink="">
      <xdr:nvSpPr>
        <xdr:cNvPr id="376" name="円/楕円 375"/>
        <xdr:cNvSpPr/>
      </xdr:nvSpPr>
      <xdr:spPr>
        <a:xfrm>
          <a:off x="7810500" y="953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47360</xdr:rowOff>
    </xdr:from>
    <xdr:ext cx="599010" cy="259045"/>
    <xdr:sp macro="" textlink="">
      <xdr:nvSpPr>
        <xdr:cNvPr id="377" name="テキスト ボックス 376"/>
        <xdr:cNvSpPr txBox="1"/>
      </xdr:nvSpPr>
      <xdr:spPr>
        <a:xfrm>
          <a:off x="7561794" y="93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193,892</a:t>
          </a:r>
          <a:endParaRPr kumimoji="1" lang="ja-JP" altLang="en-US" sz="1000" b="1">
            <a:solidFill>
              <a:srgbClr val="FF0000"/>
            </a:solidFill>
            <a:latin typeface="ＭＳ Ｐゴシック"/>
          </a:endParaRPr>
        </a:p>
      </xdr:txBody>
    </xdr:sp>
    <xdr:clientData/>
  </xdr:oneCellAnchor>
  <xdr:twoCellAnchor>
    <xdr:from>
      <xdr:col>10</xdr:col>
      <xdr:colOff>53975</xdr:colOff>
      <xdr:row>49</xdr:row>
      <xdr:rowOff>97949</xdr:rowOff>
    </xdr:from>
    <xdr:to>
      <xdr:col>10</xdr:col>
      <xdr:colOff>155575</xdr:colOff>
      <xdr:row>50</xdr:row>
      <xdr:rowOff>28099</xdr:rowOff>
    </xdr:to>
    <xdr:sp macro="" textlink="">
      <xdr:nvSpPr>
        <xdr:cNvPr id="378" name="円/楕円 377"/>
        <xdr:cNvSpPr/>
      </xdr:nvSpPr>
      <xdr:spPr>
        <a:xfrm>
          <a:off x="6921500" y="849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48</xdr:row>
      <xdr:rowOff>44626</xdr:rowOff>
    </xdr:from>
    <xdr:ext cx="599010" cy="259045"/>
    <xdr:sp macro="" textlink="">
      <xdr:nvSpPr>
        <xdr:cNvPr id="379" name="テキスト ボックス 378"/>
        <xdr:cNvSpPr txBox="1"/>
      </xdr:nvSpPr>
      <xdr:spPr>
        <a:xfrm>
          <a:off x="6672794" y="827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33511</xdr:rowOff>
    </xdr:from>
    <xdr:to>
      <xdr:col>15</xdr:col>
      <xdr:colOff>180975</xdr:colOff>
      <xdr:row>78</xdr:row>
      <xdr:rowOff>76095</xdr:rowOff>
    </xdr:to>
    <xdr:cxnSp macro="">
      <xdr:nvCxnSpPr>
        <xdr:cNvPr id="406" name="直線コネクタ 405"/>
        <xdr:cNvCxnSpPr/>
      </xdr:nvCxnSpPr>
      <xdr:spPr>
        <a:xfrm>
          <a:off x="9639300" y="13235161"/>
          <a:ext cx="838200" cy="21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47327</xdr:rowOff>
    </xdr:from>
    <xdr:to>
      <xdr:col>14</xdr:col>
      <xdr:colOff>28575</xdr:colOff>
      <xdr:row>77</xdr:row>
      <xdr:rowOff>33511</xdr:rowOff>
    </xdr:to>
    <xdr:cxnSp macro="">
      <xdr:nvCxnSpPr>
        <xdr:cNvPr id="409" name="直線コネクタ 408"/>
        <xdr:cNvCxnSpPr/>
      </xdr:nvCxnSpPr>
      <xdr:spPr>
        <a:xfrm>
          <a:off x="8750300" y="13077527"/>
          <a:ext cx="889000" cy="15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104236</xdr:rowOff>
    </xdr:from>
    <xdr:ext cx="534377" cy="259045"/>
    <xdr:sp macro="" textlink="">
      <xdr:nvSpPr>
        <xdr:cNvPr id="411" name="テキスト ボックス 410"/>
        <xdr:cNvSpPr txBox="1"/>
      </xdr:nvSpPr>
      <xdr:spPr>
        <a:xfrm>
          <a:off x="9372111" y="1330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106463</xdr:rowOff>
    </xdr:from>
    <xdr:ext cx="534377" cy="259045"/>
    <xdr:sp macro="" textlink="">
      <xdr:nvSpPr>
        <xdr:cNvPr id="413" name="テキスト ボックス 412"/>
        <xdr:cNvSpPr txBox="1"/>
      </xdr:nvSpPr>
      <xdr:spPr>
        <a:xfrm>
          <a:off x="8483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25295</xdr:rowOff>
    </xdr:from>
    <xdr:to>
      <xdr:col>15</xdr:col>
      <xdr:colOff>231775</xdr:colOff>
      <xdr:row>78</xdr:row>
      <xdr:rowOff>126895</xdr:rowOff>
    </xdr:to>
    <xdr:sp macro="" textlink="">
      <xdr:nvSpPr>
        <xdr:cNvPr id="419" name="円/楕円 418"/>
        <xdr:cNvSpPr/>
      </xdr:nvSpPr>
      <xdr:spPr>
        <a:xfrm>
          <a:off x="10426700" y="1339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111672</xdr:rowOff>
    </xdr:from>
    <xdr:ext cx="534377" cy="259045"/>
    <xdr:sp macro="" textlink="">
      <xdr:nvSpPr>
        <xdr:cNvPr id="420" name="普通建設事業費 （ うち新規整備　）該当値テキスト"/>
        <xdr:cNvSpPr txBox="1"/>
      </xdr:nvSpPr>
      <xdr:spPr>
        <a:xfrm>
          <a:off x="10528300" y="1331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13,912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154161</xdr:rowOff>
    </xdr:from>
    <xdr:to>
      <xdr:col>14</xdr:col>
      <xdr:colOff>79375</xdr:colOff>
      <xdr:row>77</xdr:row>
      <xdr:rowOff>84311</xdr:rowOff>
    </xdr:to>
    <xdr:sp macro="" textlink="">
      <xdr:nvSpPr>
        <xdr:cNvPr id="421" name="円/楕円 420"/>
        <xdr:cNvSpPr/>
      </xdr:nvSpPr>
      <xdr:spPr>
        <a:xfrm>
          <a:off x="9588500" y="1318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100837</xdr:rowOff>
    </xdr:from>
    <xdr:ext cx="534377" cy="259045"/>
    <xdr:sp macro="" textlink="">
      <xdr:nvSpPr>
        <xdr:cNvPr id="422" name="テキスト ボックス 421"/>
        <xdr:cNvSpPr txBox="1"/>
      </xdr:nvSpPr>
      <xdr:spPr>
        <a:xfrm>
          <a:off x="9372111" y="1295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60,726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167977</xdr:rowOff>
    </xdr:from>
    <xdr:to>
      <xdr:col>12</xdr:col>
      <xdr:colOff>561975</xdr:colOff>
      <xdr:row>76</xdr:row>
      <xdr:rowOff>98127</xdr:rowOff>
    </xdr:to>
    <xdr:sp macro="" textlink="">
      <xdr:nvSpPr>
        <xdr:cNvPr id="423" name="円/楕円 422"/>
        <xdr:cNvSpPr/>
      </xdr:nvSpPr>
      <xdr:spPr>
        <a:xfrm>
          <a:off x="8699500" y="1302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114654</xdr:rowOff>
    </xdr:from>
    <xdr:ext cx="534377" cy="259045"/>
    <xdr:sp macro="" textlink="">
      <xdr:nvSpPr>
        <xdr:cNvPr id="424" name="テキスト ボックス 423"/>
        <xdr:cNvSpPr txBox="1"/>
      </xdr:nvSpPr>
      <xdr:spPr>
        <a:xfrm>
          <a:off x="8483111" y="1280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66137</xdr:rowOff>
    </xdr:from>
    <xdr:to>
      <xdr:col>15</xdr:col>
      <xdr:colOff>180975</xdr:colOff>
      <xdr:row>95</xdr:row>
      <xdr:rowOff>29305</xdr:rowOff>
    </xdr:to>
    <xdr:cxnSp macro="">
      <xdr:nvCxnSpPr>
        <xdr:cNvPr id="451" name="直線コネクタ 450"/>
        <xdr:cNvCxnSpPr/>
      </xdr:nvCxnSpPr>
      <xdr:spPr>
        <a:xfrm flipV="1">
          <a:off x="9639300" y="16182437"/>
          <a:ext cx="838200" cy="13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132844</xdr:rowOff>
    </xdr:from>
    <xdr:ext cx="534377" cy="259045"/>
    <xdr:sp macro="" textlink="">
      <xdr:nvSpPr>
        <xdr:cNvPr id="452" name="普通建設事業費 （ うち更新整備　）平均値テキスト"/>
        <xdr:cNvSpPr txBox="1"/>
      </xdr:nvSpPr>
      <xdr:spPr>
        <a:xfrm>
          <a:off x="10528300" y="16592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29305</xdr:rowOff>
    </xdr:from>
    <xdr:to>
      <xdr:col>14</xdr:col>
      <xdr:colOff>28575</xdr:colOff>
      <xdr:row>96</xdr:row>
      <xdr:rowOff>127031</xdr:rowOff>
    </xdr:to>
    <xdr:cxnSp macro="">
      <xdr:nvCxnSpPr>
        <xdr:cNvPr id="454" name="直線コネクタ 453"/>
        <xdr:cNvCxnSpPr/>
      </xdr:nvCxnSpPr>
      <xdr:spPr>
        <a:xfrm flipV="1">
          <a:off x="8750300" y="16317055"/>
          <a:ext cx="889000" cy="26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154173</xdr:rowOff>
    </xdr:from>
    <xdr:ext cx="534377" cy="259045"/>
    <xdr:sp macro="" textlink="">
      <xdr:nvSpPr>
        <xdr:cNvPr id="456" name="テキスト ボックス 455"/>
        <xdr:cNvSpPr txBox="1"/>
      </xdr:nvSpPr>
      <xdr:spPr>
        <a:xfrm>
          <a:off x="9372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129187</xdr:rowOff>
    </xdr:from>
    <xdr:ext cx="534377" cy="259045"/>
    <xdr:sp macro="" textlink="">
      <xdr:nvSpPr>
        <xdr:cNvPr id="458" name="テキスト ボックス 457"/>
        <xdr:cNvSpPr txBox="1"/>
      </xdr:nvSpPr>
      <xdr:spPr>
        <a:xfrm>
          <a:off x="8483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15337</xdr:rowOff>
    </xdr:from>
    <xdr:to>
      <xdr:col>15</xdr:col>
      <xdr:colOff>231775</xdr:colOff>
      <xdr:row>94</xdr:row>
      <xdr:rowOff>116937</xdr:rowOff>
    </xdr:to>
    <xdr:sp macro="" textlink="">
      <xdr:nvSpPr>
        <xdr:cNvPr id="464" name="円/楕円 463"/>
        <xdr:cNvSpPr/>
      </xdr:nvSpPr>
      <xdr:spPr>
        <a:xfrm>
          <a:off x="10426700" y="161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38214</xdr:rowOff>
    </xdr:from>
    <xdr:ext cx="599010" cy="259045"/>
    <xdr:sp macro="" textlink="">
      <xdr:nvSpPr>
        <xdr:cNvPr id="465" name="普通建設事業費 （ うち更新整備　）該当値テキスト"/>
        <xdr:cNvSpPr txBox="1"/>
      </xdr:nvSpPr>
      <xdr:spPr>
        <a:xfrm>
          <a:off x="10528300" y="1598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166,090</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149955</xdr:rowOff>
    </xdr:from>
    <xdr:to>
      <xdr:col>14</xdr:col>
      <xdr:colOff>79375</xdr:colOff>
      <xdr:row>95</xdr:row>
      <xdr:rowOff>80105</xdr:rowOff>
    </xdr:to>
    <xdr:sp macro="" textlink="">
      <xdr:nvSpPr>
        <xdr:cNvPr id="466" name="円/楕円 465"/>
        <xdr:cNvSpPr/>
      </xdr:nvSpPr>
      <xdr:spPr>
        <a:xfrm>
          <a:off x="9588500" y="162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96632</xdr:rowOff>
    </xdr:from>
    <xdr:ext cx="599010" cy="259045"/>
    <xdr:sp macro="" textlink="">
      <xdr:nvSpPr>
        <xdr:cNvPr id="467" name="テキスト ボックス 466"/>
        <xdr:cNvSpPr txBox="1"/>
      </xdr:nvSpPr>
      <xdr:spPr>
        <a:xfrm>
          <a:off x="9339794" y="16041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136,646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76231</xdr:rowOff>
    </xdr:from>
    <xdr:to>
      <xdr:col>12</xdr:col>
      <xdr:colOff>561975</xdr:colOff>
      <xdr:row>97</xdr:row>
      <xdr:rowOff>6381</xdr:rowOff>
    </xdr:to>
    <xdr:sp macro="" textlink="">
      <xdr:nvSpPr>
        <xdr:cNvPr id="468" name="円/楕円 467"/>
        <xdr:cNvSpPr/>
      </xdr:nvSpPr>
      <xdr:spPr>
        <a:xfrm>
          <a:off x="8699500" y="1653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22908</xdr:rowOff>
    </xdr:from>
    <xdr:ext cx="534377" cy="259045"/>
    <xdr:sp macro="" textlink="">
      <xdr:nvSpPr>
        <xdr:cNvPr id="469" name="テキスト ボックス 468"/>
        <xdr:cNvSpPr txBox="1"/>
      </xdr:nvSpPr>
      <xdr:spPr>
        <a:xfrm>
          <a:off x="8483111" y="163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6668</xdr:rowOff>
    </xdr:from>
    <xdr:to>
      <xdr:col>23</xdr:col>
      <xdr:colOff>517525</xdr:colOff>
      <xdr:row>39</xdr:row>
      <xdr:rowOff>9728</xdr:rowOff>
    </xdr:to>
    <xdr:cxnSp macro="">
      <xdr:nvCxnSpPr>
        <xdr:cNvPr id="498" name="直線コネクタ 497"/>
        <xdr:cNvCxnSpPr/>
      </xdr:nvCxnSpPr>
      <xdr:spPr>
        <a:xfrm>
          <a:off x="15481300" y="6693218"/>
          <a:ext cx="838200" cy="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6668</xdr:rowOff>
    </xdr:from>
    <xdr:to>
      <xdr:col>22</xdr:col>
      <xdr:colOff>365125</xdr:colOff>
      <xdr:row>39</xdr:row>
      <xdr:rowOff>30518</xdr:rowOff>
    </xdr:to>
    <xdr:cxnSp macro="">
      <xdr:nvCxnSpPr>
        <xdr:cNvPr id="501" name="直線コネクタ 500"/>
        <xdr:cNvCxnSpPr/>
      </xdr:nvCxnSpPr>
      <xdr:spPr>
        <a:xfrm flipV="1">
          <a:off x="14592300" y="6693218"/>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77800</xdr:rowOff>
    </xdr:from>
    <xdr:to>
      <xdr:col>21</xdr:col>
      <xdr:colOff>161925</xdr:colOff>
      <xdr:row>39</xdr:row>
      <xdr:rowOff>30518</xdr:rowOff>
    </xdr:to>
    <xdr:cxnSp macro="">
      <xdr:nvCxnSpPr>
        <xdr:cNvPr id="504" name="直線コネクタ 503"/>
        <xdr:cNvCxnSpPr/>
      </xdr:nvCxnSpPr>
      <xdr:spPr>
        <a:xfrm>
          <a:off x="13703300" y="6592900"/>
          <a:ext cx="889000" cy="12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6" name="テキスト ボックス 505"/>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77800</xdr:rowOff>
    </xdr:from>
    <xdr:to>
      <xdr:col>19</xdr:col>
      <xdr:colOff>644525</xdr:colOff>
      <xdr:row>39</xdr:row>
      <xdr:rowOff>2095</xdr:rowOff>
    </xdr:to>
    <xdr:cxnSp macro="">
      <xdr:nvCxnSpPr>
        <xdr:cNvPr id="507" name="直線コネクタ 506"/>
        <xdr:cNvCxnSpPr/>
      </xdr:nvCxnSpPr>
      <xdr:spPr>
        <a:xfrm flipV="1">
          <a:off x="12814300" y="6592900"/>
          <a:ext cx="889000" cy="9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141126</xdr:rowOff>
    </xdr:from>
    <xdr:ext cx="469744" cy="259045"/>
    <xdr:sp macro="" textlink="">
      <xdr:nvSpPr>
        <xdr:cNvPr id="509" name="テキスト ボックス 508"/>
        <xdr:cNvSpPr txBox="1"/>
      </xdr:nvSpPr>
      <xdr:spPr>
        <a:xfrm>
          <a:off x="13468427" y="66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130378</xdr:rowOff>
    </xdr:from>
    <xdr:to>
      <xdr:col>23</xdr:col>
      <xdr:colOff>568325</xdr:colOff>
      <xdr:row>39</xdr:row>
      <xdr:rowOff>60528</xdr:rowOff>
    </xdr:to>
    <xdr:sp macro="" textlink="">
      <xdr:nvSpPr>
        <xdr:cNvPr id="517" name="円/楕円 516"/>
        <xdr:cNvSpPr/>
      </xdr:nvSpPr>
      <xdr:spPr>
        <a:xfrm>
          <a:off x="16268700" y="664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45305</xdr:rowOff>
    </xdr:from>
    <xdr:ext cx="469744" cy="259045"/>
    <xdr:sp macro="" textlink="">
      <xdr:nvSpPr>
        <xdr:cNvPr id="518" name="災害復旧事業費該当値テキスト"/>
        <xdr:cNvSpPr txBox="1"/>
      </xdr:nvSpPr>
      <xdr:spPr>
        <a:xfrm>
          <a:off x="16370300" y="656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127318</xdr:rowOff>
    </xdr:from>
    <xdr:to>
      <xdr:col>22</xdr:col>
      <xdr:colOff>415925</xdr:colOff>
      <xdr:row>39</xdr:row>
      <xdr:rowOff>57468</xdr:rowOff>
    </xdr:to>
    <xdr:sp macro="" textlink="">
      <xdr:nvSpPr>
        <xdr:cNvPr id="519" name="円/楕円 518"/>
        <xdr:cNvSpPr/>
      </xdr:nvSpPr>
      <xdr:spPr>
        <a:xfrm>
          <a:off x="15430500" y="66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48595</xdr:rowOff>
    </xdr:from>
    <xdr:ext cx="469744" cy="259045"/>
    <xdr:sp macro="" textlink="">
      <xdr:nvSpPr>
        <xdr:cNvPr id="520" name="テキスト ボックス 519"/>
        <xdr:cNvSpPr txBox="1"/>
      </xdr:nvSpPr>
      <xdr:spPr>
        <a:xfrm>
          <a:off x="15246427" y="673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151168</xdr:rowOff>
    </xdr:from>
    <xdr:to>
      <xdr:col>21</xdr:col>
      <xdr:colOff>212725</xdr:colOff>
      <xdr:row>39</xdr:row>
      <xdr:rowOff>81318</xdr:rowOff>
    </xdr:to>
    <xdr:sp macro="" textlink="">
      <xdr:nvSpPr>
        <xdr:cNvPr id="521" name="円/楕円 520"/>
        <xdr:cNvSpPr/>
      </xdr:nvSpPr>
      <xdr:spPr>
        <a:xfrm>
          <a:off x="14541500" y="666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72445</xdr:rowOff>
    </xdr:from>
    <xdr:ext cx="469744" cy="259045"/>
    <xdr:sp macro="" textlink="">
      <xdr:nvSpPr>
        <xdr:cNvPr id="522" name="テキスト ボックス 521"/>
        <xdr:cNvSpPr txBox="1"/>
      </xdr:nvSpPr>
      <xdr:spPr>
        <a:xfrm>
          <a:off x="14357427" y="675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27000</xdr:rowOff>
    </xdr:from>
    <xdr:to>
      <xdr:col>20</xdr:col>
      <xdr:colOff>9525</xdr:colOff>
      <xdr:row>38</xdr:row>
      <xdr:rowOff>128600</xdr:rowOff>
    </xdr:to>
    <xdr:sp macro="" textlink="">
      <xdr:nvSpPr>
        <xdr:cNvPr id="523" name="円/楕円 522"/>
        <xdr:cNvSpPr/>
      </xdr:nvSpPr>
      <xdr:spPr>
        <a:xfrm>
          <a:off x="13652500" y="65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145127</xdr:rowOff>
    </xdr:from>
    <xdr:ext cx="534377" cy="259045"/>
    <xdr:sp macro="" textlink="">
      <xdr:nvSpPr>
        <xdr:cNvPr id="524" name="テキスト ボックス 523"/>
        <xdr:cNvSpPr txBox="1"/>
      </xdr:nvSpPr>
      <xdr:spPr>
        <a:xfrm>
          <a:off x="13436111" y="631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122745</xdr:rowOff>
    </xdr:from>
    <xdr:to>
      <xdr:col>18</xdr:col>
      <xdr:colOff>492125</xdr:colOff>
      <xdr:row>39</xdr:row>
      <xdr:rowOff>52895</xdr:rowOff>
    </xdr:to>
    <xdr:sp macro="" textlink="">
      <xdr:nvSpPr>
        <xdr:cNvPr id="525" name="円/楕円 524"/>
        <xdr:cNvSpPr/>
      </xdr:nvSpPr>
      <xdr:spPr>
        <a:xfrm>
          <a:off x="12763500" y="66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44022</xdr:rowOff>
    </xdr:from>
    <xdr:ext cx="469744" cy="259045"/>
    <xdr:sp macro="" textlink="">
      <xdr:nvSpPr>
        <xdr:cNvPr id="526" name="テキスト ボックス 525"/>
        <xdr:cNvSpPr txBox="1"/>
      </xdr:nvSpPr>
      <xdr:spPr>
        <a:xfrm>
          <a:off x="12579427" y="673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140397</xdr:rowOff>
    </xdr:from>
    <xdr:to>
      <xdr:col>23</xdr:col>
      <xdr:colOff>517525</xdr:colOff>
      <xdr:row>74</xdr:row>
      <xdr:rowOff>150536</xdr:rowOff>
    </xdr:to>
    <xdr:cxnSp macro="">
      <xdr:nvCxnSpPr>
        <xdr:cNvPr id="600" name="直線コネクタ 599"/>
        <xdr:cNvCxnSpPr/>
      </xdr:nvCxnSpPr>
      <xdr:spPr>
        <a:xfrm flipV="1">
          <a:off x="15481300" y="12827697"/>
          <a:ext cx="838200" cy="1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56257</xdr:rowOff>
    </xdr:from>
    <xdr:ext cx="534377" cy="259045"/>
    <xdr:sp macro="" textlink="">
      <xdr:nvSpPr>
        <xdr:cNvPr id="601" name="公債費平均値テキスト"/>
        <xdr:cNvSpPr txBox="1"/>
      </xdr:nvSpPr>
      <xdr:spPr>
        <a:xfrm>
          <a:off x="16370300" y="1291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150536</xdr:rowOff>
    </xdr:from>
    <xdr:to>
      <xdr:col>22</xdr:col>
      <xdr:colOff>365125</xdr:colOff>
      <xdr:row>75</xdr:row>
      <xdr:rowOff>11792</xdr:rowOff>
    </xdr:to>
    <xdr:cxnSp macro="">
      <xdr:nvCxnSpPr>
        <xdr:cNvPr id="603" name="直線コネクタ 602"/>
        <xdr:cNvCxnSpPr/>
      </xdr:nvCxnSpPr>
      <xdr:spPr>
        <a:xfrm flipV="1">
          <a:off x="14592300" y="12837836"/>
          <a:ext cx="889000" cy="3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23996</xdr:rowOff>
    </xdr:from>
    <xdr:ext cx="534377" cy="259045"/>
    <xdr:sp macro="" textlink="">
      <xdr:nvSpPr>
        <xdr:cNvPr id="605" name="テキスト ボックス 604"/>
        <xdr:cNvSpPr txBox="1"/>
      </xdr:nvSpPr>
      <xdr:spPr>
        <a:xfrm>
          <a:off x="15214111" y="130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11792</xdr:rowOff>
    </xdr:from>
    <xdr:to>
      <xdr:col>21</xdr:col>
      <xdr:colOff>161925</xdr:colOff>
      <xdr:row>75</xdr:row>
      <xdr:rowOff>28401</xdr:rowOff>
    </xdr:to>
    <xdr:cxnSp macro="">
      <xdr:nvCxnSpPr>
        <xdr:cNvPr id="606" name="直線コネクタ 605"/>
        <xdr:cNvCxnSpPr/>
      </xdr:nvCxnSpPr>
      <xdr:spPr>
        <a:xfrm flipV="1">
          <a:off x="13703300" y="12870542"/>
          <a:ext cx="889000" cy="1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3736</xdr:rowOff>
    </xdr:from>
    <xdr:ext cx="534377" cy="259045"/>
    <xdr:sp macro="" textlink="">
      <xdr:nvSpPr>
        <xdr:cNvPr id="608" name="テキスト ボックス 607"/>
        <xdr:cNvSpPr txBox="1"/>
      </xdr:nvSpPr>
      <xdr:spPr>
        <a:xfrm>
          <a:off x="14325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28401</xdr:rowOff>
    </xdr:from>
    <xdr:to>
      <xdr:col>19</xdr:col>
      <xdr:colOff>644525</xdr:colOff>
      <xdr:row>75</xdr:row>
      <xdr:rowOff>52375</xdr:rowOff>
    </xdr:to>
    <xdr:cxnSp macro="">
      <xdr:nvCxnSpPr>
        <xdr:cNvPr id="609" name="直線コネクタ 608"/>
        <xdr:cNvCxnSpPr/>
      </xdr:nvCxnSpPr>
      <xdr:spPr>
        <a:xfrm flipV="1">
          <a:off x="12814300" y="12887151"/>
          <a:ext cx="889000" cy="2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162082</xdr:rowOff>
    </xdr:from>
    <xdr:ext cx="534377" cy="259045"/>
    <xdr:sp macro="" textlink="">
      <xdr:nvSpPr>
        <xdr:cNvPr id="611" name="テキスト ボックス 610"/>
        <xdr:cNvSpPr txBox="1"/>
      </xdr:nvSpPr>
      <xdr:spPr>
        <a:xfrm>
          <a:off x="13436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149463</xdr:rowOff>
    </xdr:from>
    <xdr:ext cx="534377" cy="259045"/>
    <xdr:sp macro="" textlink="">
      <xdr:nvSpPr>
        <xdr:cNvPr id="613" name="テキスト ボックス 612"/>
        <xdr:cNvSpPr txBox="1"/>
      </xdr:nvSpPr>
      <xdr:spPr>
        <a:xfrm>
          <a:off x="12547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89597</xdr:rowOff>
    </xdr:from>
    <xdr:to>
      <xdr:col>23</xdr:col>
      <xdr:colOff>568325</xdr:colOff>
      <xdr:row>75</xdr:row>
      <xdr:rowOff>19747</xdr:rowOff>
    </xdr:to>
    <xdr:sp macro="" textlink="">
      <xdr:nvSpPr>
        <xdr:cNvPr id="619" name="円/楕円 618"/>
        <xdr:cNvSpPr/>
      </xdr:nvSpPr>
      <xdr:spPr>
        <a:xfrm>
          <a:off x="16268700" y="127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112474</xdr:rowOff>
    </xdr:from>
    <xdr:ext cx="534377" cy="259045"/>
    <xdr:sp macro="" textlink="">
      <xdr:nvSpPr>
        <xdr:cNvPr id="620" name="公債費該当値テキスト"/>
        <xdr:cNvSpPr txBox="1"/>
      </xdr:nvSpPr>
      <xdr:spPr>
        <a:xfrm>
          <a:off x="16370300" y="1262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99,878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99736</xdr:rowOff>
    </xdr:from>
    <xdr:to>
      <xdr:col>22</xdr:col>
      <xdr:colOff>415925</xdr:colOff>
      <xdr:row>75</xdr:row>
      <xdr:rowOff>29886</xdr:rowOff>
    </xdr:to>
    <xdr:sp macro="" textlink="">
      <xdr:nvSpPr>
        <xdr:cNvPr id="621" name="円/楕円 620"/>
        <xdr:cNvSpPr/>
      </xdr:nvSpPr>
      <xdr:spPr>
        <a:xfrm>
          <a:off x="15430500" y="1278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46413</xdr:rowOff>
    </xdr:from>
    <xdr:ext cx="534377" cy="259045"/>
    <xdr:sp macro="" textlink="">
      <xdr:nvSpPr>
        <xdr:cNvPr id="622" name="テキスト ボックス 621"/>
        <xdr:cNvSpPr txBox="1"/>
      </xdr:nvSpPr>
      <xdr:spPr>
        <a:xfrm>
          <a:off x="15214111" y="1256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98,104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132442</xdr:rowOff>
    </xdr:from>
    <xdr:to>
      <xdr:col>21</xdr:col>
      <xdr:colOff>212725</xdr:colOff>
      <xdr:row>75</xdr:row>
      <xdr:rowOff>62592</xdr:rowOff>
    </xdr:to>
    <xdr:sp macro="" textlink="">
      <xdr:nvSpPr>
        <xdr:cNvPr id="623" name="円/楕円 622"/>
        <xdr:cNvSpPr/>
      </xdr:nvSpPr>
      <xdr:spPr>
        <a:xfrm>
          <a:off x="14541500" y="128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79119</xdr:rowOff>
    </xdr:from>
    <xdr:ext cx="534377" cy="259045"/>
    <xdr:sp macro="" textlink="">
      <xdr:nvSpPr>
        <xdr:cNvPr id="624" name="テキスト ボックス 623"/>
        <xdr:cNvSpPr txBox="1"/>
      </xdr:nvSpPr>
      <xdr:spPr>
        <a:xfrm>
          <a:off x="14325111" y="1259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92,381</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149051</xdr:rowOff>
    </xdr:from>
    <xdr:to>
      <xdr:col>20</xdr:col>
      <xdr:colOff>9525</xdr:colOff>
      <xdr:row>75</xdr:row>
      <xdr:rowOff>79201</xdr:rowOff>
    </xdr:to>
    <xdr:sp macro="" textlink="">
      <xdr:nvSpPr>
        <xdr:cNvPr id="625" name="円/楕円 624"/>
        <xdr:cNvSpPr/>
      </xdr:nvSpPr>
      <xdr:spPr>
        <a:xfrm>
          <a:off x="13652500" y="1283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95728</xdr:rowOff>
    </xdr:from>
    <xdr:ext cx="534377" cy="259045"/>
    <xdr:sp macro="" textlink="">
      <xdr:nvSpPr>
        <xdr:cNvPr id="626" name="テキスト ボックス 625"/>
        <xdr:cNvSpPr txBox="1"/>
      </xdr:nvSpPr>
      <xdr:spPr>
        <a:xfrm>
          <a:off x="13436111" y="1261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89,475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1575</xdr:rowOff>
    </xdr:from>
    <xdr:to>
      <xdr:col>18</xdr:col>
      <xdr:colOff>492125</xdr:colOff>
      <xdr:row>75</xdr:row>
      <xdr:rowOff>103175</xdr:rowOff>
    </xdr:to>
    <xdr:sp macro="" textlink="">
      <xdr:nvSpPr>
        <xdr:cNvPr id="627" name="円/楕円 626"/>
        <xdr:cNvSpPr/>
      </xdr:nvSpPr>
      <xdr:spPr>
        <a:xfrm>
          <a:off x="12763500" y="128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119702</xdr:rowOff>
    </xdr:from>
    <xdr:ext cx="534377" cy="259045"/>
    <xdr:sp macro="" textlink="">
      <xdr:nvSpPr>
        <xdr:cNvPr id="628" name="テキスト ボックス 627"/>
        <xdr:cNvSpPr txBox="1"/>
      </xdr:nvSpPr>
      <xdr:spPr>
        <a:xfrm>
          <a:off x="12547111" y="1263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89801</xdr:rowOff>
    </xdr:from>
    <xdr:to>
      <xdr:col>23</xdr:col>
      <xdr:colOff>517525</xdr:colOff>
      <xdr:row>98</xdr:row>
      <xdr:rowOff>91210</xdr:rowOff>
    </xdr:to>
    <xdr:cxnSp macro="">
      <xdr:nvCxnSpPr>
        <xdr:cNvPr id="655" name="直線コネクタ 654"/>
        <xdr:cNvCxnSpPr/>
      </xdr:nvCxnSpPr>
      <xdr:spPr>
        <a:xfrm>
          <a:off x="15481300" y="16891901"/>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6"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89801</xdr:rowOff>
    </xdr:from>
    <xdr:to>
      <xdr:col>22</xdr:col>
      <xdr:colOff>365125</xdr:colOff>
      <xdr:row>98</xdr:row>
      <xdr:rowOff>132773</xdr:rowOff>
    </xdr:to>
    <xdr:cxnSp macro="">
      <xdr:nvCxnSpPr>
        <xdr:cNvPr id="658" name="直線コネクタ 657"/>
        <xdr:cNvCxnSpPr/>
      </xdr:nvCxnSpPr>
      <xdr:spPr>
        <a:xfrm flipV="1">
          <a:off x="14592300" y="16891901"/>
          <a:ext cx="889000" cy="4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0" name="テキスト ボックス 659"/>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109001</xdr:rowOff>
    </xdr:from>
    <xdr:to>
      <xdr:col>21</xdr:col>
      <xdr:colOff>161925</xdr:colOff>
      <xdr:row>98</xdr:row>
      <xdr:rowOff>132773</xdr:rowOff>
    </xdr:to>
    <xdr:cxnSp macro="">
      <xdr:nvCxnSpPr>
        <xdr:cNvPr id="661" name="直線コネクタ 660"/>
        <xdr:cNvCxnSpPr/>
      </xdr:nvCxnSpPr>
      <xdr:spPr>
        <a:xfrm>
          <a:off x="13703300" y="16911101"/>
          <a:ext cx="889000" cy="2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100447</xdr:rowOff>
    </xdr:from>
    <xdr:to>
      <xdr:col>19</xdr:col>
      <xdr:colOff>644525</xdr:colOff>
      <xdr:row>98</xdr:row>
      <xdr:rowOff>109001</xdr:rowOff>
    </xdr:to>
    <xdr:cxnSp macro="">
      <xdr:nvCxnSpPr>
        <xdr:cNvPr id="664" name="直線コネクタ 663"/>
        <xdr:cNvCxnSpPr/>
      </xdr:nvCxnSpPr>
      <xdr:spPr>
        <a:xfrm>
          <a:off x="12814300" y="16902547"/>
          <a:ext cx="8890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6" name="テキスト ボックス 665"/>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68" name="テキスト ボックス 667"/>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40410</xdr:rowOff>
    </xdr:from>
    <xdr:to>
      <xdr:col>23</xdr:col>
      <xdr:colOff>568325</xdr:colOff>
      <xdr:row>98</xdr:row>
      <xdr:rowOff>142010</xdr:rowOff>
    </xdr:to>
    <xdr:sp macro="" textlink="">
      <xdr:nvSpPr>
        <xdr:cNvPr id="674" name="円/楕円 673"/>
        <xdr:cNvSpPr/>
      </xdr:nvSpPr>
      <xdr:spPr>
        <a:xfrm>
          <a:off x="16268700" y="1684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126787</xdr:rowOff>
    </xdr:from>
    <xdr:ext cx="534377" cy="259045"/>
    <xdr:sp macro="" textlink="">
      <xdr:nvSpPr>
        <xdr:cNvPr id="675" name="積立金該当値テキスト"/>
        <xdr:cNvSpPr txBox="1"/>
      </xdr:nvSpPr>
      <xdr:spPr>
        <a:xfrm>
          <a:off x="16370300" y="1675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21,212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39001</xdr:rowOff>
    </xdr:from>
    <xdr:to>
      <xdr:col>22</xdr:col>
      <xdr:colOff>415925</xdr:colOff>
      <xdr:row>98</xdr:row>
      <xdr:rowOff>140601</xdr:rowOff>
    </xdr:to>
    <xdr:sp macro="" textlink="">
      <xdr:nvSpPr>
        <xdr:cNvPr id="676" name="円/楕円 675"/>
        <xdr:cNvSpPr/>
      </xdr:nvSpPr>
      <xdr:spPr>
        <a:xfrm>
          <a:off x="15430500" y="1684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131728</xdr:rowOff>
    </xdr:from>
    <xdr:ext cx="534377" cy="259045"/>
    <xdr:sp macro="" textlink="">
      <xdr:nvSpPr>
        <xdr:cNvPr id="677" name="テキスト ボックス 676"/>
        <xdr:cNvSpPr txBox="1"/>
      </xdr:nvSpPr>
      <xdr:spPr>
        <a:xfrm>
          <a:off x="15214111" y="1693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81973</xdr:rowOff>
    </xdr:from>
    <xdr:to>
      <xdr:col>21</xdr:col>
      <xdr:colOff>212725</xdr:colOff>
      <xdr:row>99</xdr:row>
      <xdr:rowOff>12123</xdr:rowOff>
    </xdr:to>
    <xdr:sp macro="" textlink="">
      <xdr:nvSpPr>
        <xdr:cNvPr id="678" name="円/楕円 677"/>
        <xdr:cNvSpPr/>
      </xdr:nvSpPr>
      <xdr:spPr>
        <a:xfrm>
          <a:off x="14541500" y="168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3250</xdr:rowOff>
    </xdr:from>
    <xdr:ext cx="469744" cy="259045"/>
    <xdr:sp macro="" textlink="">
      <xdr:nvSpPr>
        <xdr:cNvPr id="679" name="テキスト ボックス 678"/>
        <xdr:cNvSpPr txBox="1"/>
      </xdr:nvSpPr>
      <xdr:spPr>
        <a:xfrm>
          <a:off x="14357427" y="1697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58201</xdr:rowOff>
    </xdr:from>
    <xdr:to>
      <xdr:col>20</xdr:col>
      <xdr:colOff>9525</xdr:colOff>
      <xdr:row>98</xdr:row>
      <xdr:rowOff>159801</xdr:rowOff>
    </xdr:to>
    <xdr:sp macro="" textlink="">
      <xdr:nvSpPr>
        <xdr:cNvPr id="680" name="円/楕円 679"/>
        <xdr:cNvSpPr/>
      </xdr:nvSpPr>
      <xdr:spPr>
        <a:xfrm>
          <a:off x="13652500" y="168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150928</xdr:rowOff>
    </xdr:from>
    <xdr:ext cx="534377" cy="259045"/>
    <xdr:sp macro="" textlink="">
      <xdr:nvSpPr>
        <xdr:cNvPr id="681" name="テキスト ボックス 680"/>
        <xdr:cNvSpPr txBox="1"/>
      </xdr:nvSpPr>
      <xdr:spPr>
        <a:xfrm>
          <a:off x="13436111" y="1695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49647</xdr:rowOff>
    </xdr:from>
    <xdr:to>
      <xdr:col>18</xdr:col>
      <xdr:colOff>492125</xdr:colOff>
      <xdr:row>98</xdr:row>
      <xdr:rowOff>151247</xdr:rowOff>
    </xdr:to>
    <xdr:sp macro="" textlink="">
      <xdr:nvSpPr>
        <xdr:cNvPr id="682" name="円/楕円 681"/>
        <xdr:cNvSpPr/>
      </xdr:nvSpPr>
      <xdr:spPr>
        <a:xfrm>
          <a:off x="12763500" y="1685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142374</xdr:rowOff>
    </xdr:from>
    <xdr:ext cx="534377" cy="259045"/>
    <xdr:sp macro="" textlink="">
      <xdr:nvSpPr>
        <xdr:cNvPr id="683" name="テキスト ボックス 682"/>
        <xdr:cNvSpPr txBox="1"/>
      </xdr:nvSpPr>
      <xdr:spPr>
        <a:xfrm>
          <a:off x="12547111" y="1694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120803</xdr:rowOff>
    </xdr:from>
    <xdr:to>
      <xdr:col>32</xdr:col>
      <xdr:colOff>187325</xdr:colOff>
      <xdr:row>57</xdr:row>
      <xdr:rowOff>128270</xdr:rowOff>
    </xdr:to>
    <xdr:cxnSp macro="">
      <xdr:nvCxnSpPr>
        <xdr:cNvPr id="769" name="直線コネクタ 768"/>
        <xdr:cNvCxnSpPr/>
      </xdr:nvCxnSpPr>
      <xdr:spPr>
        <a:xfrm>
          <a:off x="21323300" y="9893453"/>
          <a:ext cx="8382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118533</xdr:rowOff>
    </xdr:from>
    <xdr:ext cx="469744" cy="259045"/>
    <xdr:sp macro="" textlink="">
      <xdr:nvSpPr>
        <xdr:cNvPr id="770" name="貸付金平均値テキスト"/>
        <xdr:cNvSpPr txBox="1"/>
      </xdr:nvSpPr>
      <xdr:spPr>
        <a:xfrm>
          <a:off x="22212300" y="9891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113182</xdr:rowOff>
    </xdr:from>
    <xdr:to>
      <xdr:col>31</xdr:col>
      <xdr:colOff>34925</xdr:colOff>
      <xdr:row>57</xdr:row>
      <xdr:rowOff>120803</xdr:rowOff>
    </xdr:to>
    <xdr:cxnSp macro="">
      <xdr:nvCxnSpPr>
        <xdr:cNvPr id="772" name="直線コネクタ 771"/>
        <xdr:cNvCxnSpPr/>
      </xdr:nvCxnSpPr>
      <xdr:spPr>
        <a:xfrm>
          <a:off x="20434300" y="9885832"/>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84472</xdr:rowOff>
    </xdr:from>
    <xdr:ext cx="469744" cy="259045"/>
    <xdr:sp macro="" textlink="">
      <xdr:nvSpPr>
        <xdr:cNvPr id="774" name="テキスト ボックス 773"/>
        <xdr:cNvSpPr txBox="1"/>
      </xdr:nvSpPr>
      <xdr:spPr>
        <a:xfrm>
          <a:off x="21088427" y="100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113182</xdr:rowOff>
    </xdr:from>
    <xdr:to>
      <xdr:col>29</xdr:col>
      <xdr:colOff>517525</xdr:colOff>
      <xdr:row>57</xdr:row>
      <xdr:rowOff>116459</xdr:rowOff>
    </xdr:to>
    <xdr:cxnSp macro="">
      <xdr:nvCxnSpPr>
        <xdr:cNvPr id="775" name="直線コネクタ 774"/>
        <xdr:cNvCxnSpPr/>
      </xdr:nvCxnSpPr>
      <xdr:spPr>
        <a:xfrm flipV="1">
          <a:off x="19545300" y="9885832"/>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36466</xdr:rowOff>
    </xdr:from>
    <xdr:ext cx="469744" cy="259045"/>
    <xdr:sp macro="" textlink="">
      <xdr:nvSpPr>
        <xdr:cNvPr id="777" name="テキスト ボックス 776"/>
        <xdr:cNvSpPr txBox="1"/>
      </xdr:nvSpPr>
      <xdr:spPr>
        <a:xfrm>
          <a:off x="20199427" y="998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116459</xdr:rowOff>
    </xdr:from>
    <xdr:to>
      <xdr:col>28</xdr:col>
      <xdr:colOff>314325</xdr:colOff>
      <xdr:row>57</xdr:row>
      <xdr:rowOff>117754</xdr:rowOff>
    </xdr:to>
    <xdr:cxnSp macro="">
      <xdr:nvCxnSpPr>
        <xdr:cNvPr id="778" name="直線コネクタ 777"/>
        <xdr:cNvCxnSpPr/>
      </xdr:nvCxnSpPr>
      <xdr:spPr>
        <a:xfrm flipV="1">
          <a:off x="18656300" y="9889109"/>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33494</xdr:rowOff>
    </xdr:from>
    <xdr:ext cx="469744" cy="259045"/>
    <xdr:sp macro="" textlink="">
      <xdr:nvSpPr>
        <xdr:cNvPr id="780" name="テキスト ボックス 779"/>
        <xdr:cNvSpPr txBox="1"/>
      </xdr:nvSpPr>
      <xdr:spPr>
        <a:xfrm>
          <a:off x="19310427" y="997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4615</xdr:rowOff>
    </xdr:from>
    <xdr:ext cx="469744" cy="259045"/>
    <xdr:sp macro="" textlink="">
      <xdr:nvSpPr>
        <xdr:cNvPr id="782" name="テキスト ボックス 781"/>
        <xdr:cNvSpPr txBox="1"/>
      </xdr:nvSpPr>
      <xdr:spPr>
        <a:xfrm>
          <a:off x="18421427" y="994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77470</xdr:rowOff>
    </xdr:from>
    <xdr:to>
      <xdr:col>32</xdr:col>
      <xdr:colOff>238125</xdr:colOff>
      <xdr:row>58</xdr:row>
      <xdr:rowOff>7620</xdr:rowOff>
    </xdr:to>
    <xdr:sp macro="" textlink="">
      <xdr:nvSpPr>
        <xdr:cNvPr id="788" name="円/楕円 787"/>
        <xdr:cNvSpPr/>
      </xdr:nvSpPr>
      <xdr:spPr>
        <a:xfrm>
          <a:off x="221107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100347</xdr:rowOff>
    </xdr:from>
    <xdr:ext cx="469744" cy="259045"/>
    <xdr:sp macro="" textlink="">
      <xdr:nvSpPr>
        <xdr:cNvPr id="789" name="貸付金該当値テキスト"/>
        <xdr:cNvSpPr txBox="1"/>
      </xdr:nvSpPr>
      <xdr:spPr>
        <a:xfrm>
          <a:off x="22212300" y="970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70003</xdr:rowOff>
    </xdr:from>
    <xdr:to>
      <xdr:col>31</xdr:col>
      <xdr:colOff>85725</xdr:colOff>
      <xdr:row>58</xdr:row>
      <xdr:rowOff>153</xdr:rowOff>
    </xdr:to>
    <xdr:sp macro="" textlink="">
      <xdr:nvSpPr>
        <xdr:cNvPr id="790" name="円/楕円 789"/>
        <xdr:cNvSpPr/>
      </xdr:nvSpPr>
      <xdr:spPr>
        <a:xfrm>
          <a:off x="21272500" y="984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16680</xdr:rowOff>
    </xdr:from>
    <xdr:ext cx="469744" cy="259045"/>
    <xdr:sp macro="" textlink="">
      <xdr:nvSpPr>
        <xdr:cNvPr id="791" name="テキスト ボックス 790"/>
        <xdr:cNvSpPr txBox="1"/>
      </xdr:nvSpPr>
      <xdr:spPr>
        <a:xfrm>
          <a:off x="21088427" y="961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62382</xdr:rowOff>
    </xdr:from>
    <xdr:to>
      <xdr:col>29</xdr:col>
      <xdr:colOff>568325</xdr:colOff>
      <xdr:row>57</xdr:row>
      <xdr:rowOff>163982</xdr:rowOff>
    </xdr:to>
    <xdr:sp macro="" textlink="">
      <xdr:nvSpPr>
        <xdr:cNvPr id="792" name="円/楕円 791"/>
        <xdr:cNvSpPr/>
      </xdr:nvSpPr>
      <xdr:spPr>
        <a:xfrm>
          <a:off x="20383500" y="98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9059</xdr:rowOff>
    </xdr:from>
    <xdr:ext cx="469744" cy="259045"/>
    <xdr:sp macro="" textlink="">
      <xdr:nvSpPr>
        <xdr:cNvPr id="793" name="テキスト ボックス 792"/>
        <xdr:cNvSpPr txBox="1"/>
      </xdr:nvSpPr>
      <xdr:spPr>
        <a:xfrm>
          <a:off x="20199427" y="96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65659</xdr:rowOff>
    </xdr:from>
    <xdr:to>
      <xdr:col>28</xdr:col>
      <xdr:colOff>365125</xdr:colOff>
      <xdr:row>57</xdr:row>
      <xdr:rowOff>167259</xdr:rowOff>
    </xdr:to>
    <xdr:sp macro="" textlink="">
      <xdr:nvSpPr>
        <xdr:cNvPr id="794" name="円/楕円 793"/>
        <xdr:cNvSpPr/>
      </xdr:nvSpPr>
      <xdr:spPr>
        <a:xfrm>
          <a:off x="19494500" y="983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12336</xdr:rowOff>
    </xdr:from>
    <xdr:ext cx="469744" cy="259045"/>
    <xdr:sp macro="" textlink="">
      <xdr:nvSpPr>
        <xdr:cNvPr id="795" name="テキスト ボックス 794"/>
        <xdr:cNvSpPr txBox="1"/>
      </xdr:nvSpPr>
      <xdr:spPr>
        <a:xfrm>
          <a:off x="19310427" y="961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66954</xdr:rowOff>
    </xdr:from>
    <xdr:to>
      <xdr:col>27</xdr:col>
      <xdr:colOff>161925</xdr:colOff>
      <xdr:row>57</xdr:row>
      <xdr:rowOff>168554</xdr:rowOff>
    </xdr:to>
    <xdr:sp macro="" textlink="">
      <xdr:nvSpPr>
        <xdr:cNvPr id="796" name="円/楕円 795"/>
        <xdr:cNvSpPr/>
      </xdr:nvSpPr>
      <xdr:spPr>
        <a:xfrm>
          <a:off x="18605500" y="98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13631</xdr:rowOff>
    </xdr:from>
    <xdr:ext cx="469744" cy="259045"/>
    <xdr:sp macro="" textlink="">
      <xdr:nvSpPr>
        <xdr:cNvPr id="797" name="テキスト ボックス 796"/>
        <xdr:cNvSpPr txBox="1"/>
      </xdr:nvSpPr>
      <xdr:spPr>
        <a:xfrm>
          <a:off x="18421427" y="961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120269</xdr:rowOff>
    </xdr:from>
    <xdr:to>
      <xdr:col>32</xdr:col>
      <xdr:colOff>187325</xdr:colOff>
      <xdr:row>75</xdr:row>
      <xdr:rowOff>166103</xdr:rowOff>
    </xdr:to>
    <xdr:cxnSp macro="">
      <xdr:nvCxnSpPr>
        <xdr:cNvPr id="827" name="直線コネクタ 826"/>
        <xdr:cNvCxnSpPr/>
      </xdr:nvCxnSpPr>
      <xdr:spPr>
        <a:xfrm>
          <a:off x="21323300" y="12979019"/>
          <a:ext cx="8382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28"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120269</xdr:rowOff>
    </xdr:from>
    <xdr:to>
      <xdr:col>31</xdr:col>
      <xdr:colOff>34925</xdr:colOff>
      <xdr:row>76</xdr:row>
      <xdr:rowOff>153022</xdr:rowOff>
    </xdr:to>
    <xdr:cxnSp macro="">
      <xdr:nvCxnSpPr>
        <xdr:cNvPr id="830" name="直線コネクタ 829"/>
        <xdr:cNvCxnSpPr/>
      </xdr:nvCxnSpPr>
      <xdr:spPr>
        <a:xfrm flipV="1">
          <a:off x="20434300" y="12979019"/>
          <a:ext cx="889000" cy="20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45051</xdr:rowOff>
    </xdr:from>
    <xdr:ext cx="534377" cy="259045"/>
    <xdr:sp macro="" textlink="">
      <xdr:nvSpPr>
        <xdr:cNvPr id="832" name="テキスト ボックス 831"/>
        <xdr:cNvSpPr txBox="1"/>
      </xdr:nvSpPr>
      <xdr:spPr>
        <a:xfrm>
          <a:off x="21056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138595</xdr:rowOff>
    </xdr:from>
    <xdr:to>
      <xdr:col>29</xdr:col>
      <xdr:colOff>517525</xdr:colOff>
      <xdr:row>76</xdr:row>
      <xdr:rowOff>153022</xdr:rowOff>
    </xdr:to>
    <xdr:cxnSp macro="">
      <xdr:nvCxnSpPr>
        <xdr:cNvPr id="833" name="直線コネクタ 832"/>
        <xdr:cNvCxnSpPr/>
      </xdr:nvCxnSpPr>
      <xdr:spPr>
        <a:xfrm>
          <a:off x="19545300" y="13168795"/>
          <a:ext cx="889000" cy="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5" name="テキスト ボックス 834"/>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138595</xdr:rowOff>
    </xdr:from>
    <xdr:to>
      <xdr:col>28</xdr:col>
      <xdr:colOff>314325</xdr:colOff>
      <xdr:row>77</xdr:row>
      <xdr:rowOff>66218</xdr:rowOff>
    </xdr:to>
    <xdr:cxnSp macro="">
      <xdr:nvCxnSpPr>
        <xdr:cNvPr id="836" name="直線コネクタ 835"/>
        <xdr:cNvCxnSpPr/>
      </xdr:nvCxnSpPr>
      <xdr:spPr>
        <a:xfrm flipV="1">
          <a:off x="18656300" y="13168795"/>
          <a:ext cx="889000" cy="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38" name="テキスト ボックス 837"/>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0" name="テキスト ボックス 839"/>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115303</xdr:rowOff>
    </xdr:from>
    <xdr:to>
      <xdr:col>32</xdr:col>
      <xdr:colOff>238125</xdr:colOff>
      <xdr:row>76</xdr:row>
      <xdr:rowOff>45453</xdr:rowOff>
    </xdr:to>
    <xdr:sp macro="" textlink="">
      <xdr:nvSpPr>
        <xdr:cNvPr id="846" name="円/楕円 845"/>
        <xdr:cNvSpPr/>
      </xdr:nvSpPr>
      <xdr:spPr>
        <a:xfrm>
          <a:off x="22110700" y="1297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93730</xdr:rowOff>
    </xdr:from>
    <xdr:ext cx="534377" cy="259045"/>
    <xdr:sp macro="" textlink="">
      <xdr:nvSpPr>
        <xdr:cNvPr id="847" name="繰出金該当値テキスト"/>
        <xdr:cNvSpPr txBox="1"/>
      </xdr:nvSpPr>
      <xdr:spPr>
        <a:xfrm>
          <a:off x="22212300" y="1295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74,421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69469</xdr:rowOff>
    </xdr:from>
    <xdr:to>
      <xdr:col>31</xdr:col>
      <xdr:colOff>85725</xdr:colOff>
      <xdr:row>75</xdr:row>
      <xdr:rowOff>171069</xdr:rowOff>
    </xdr:to>
    <xdr:sp macro="" textlink="">
      <xdr:nvSpPr>
        <xdr:cNvPr id="848" name="円/楕円 847"/>
        <xdr:cNvSpPr/>
      </xdr:nvSpPr>
      <xdr:spPr>
        <a:xfrm>
          <a:off x="21272500" y="129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16146</xdr:rowOff>
    </xdr:from>
    <xdr:ext cx="534377" cy="259045"/>
    <xdr:sp macro="" textlink="">
      <xdr:nvSpPr>
        <xdr:cNvPr id="849" name="テキスト ボックス 848"/>
        <xdr:cNvSpPr txBox="1"/>
      </xdr:nvSpPr>
      <xdr:spPr>
        <a:xfrm>
          <a:off x="21056111" y="127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78,030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102222</xdr:rowOff>
    </xdr:from>
    <xdr:to>
      <xdr:col>29</xdr:col>
      <xdr:colOff>568325</xdr:colOff>
      <xdr:row>77</xdr:row>
      <xdr:rowOff>32372</xdr:rowOff>
    </xdr:to>
    <xdr:sp macro="" textlink="">
      <xdr:nvSpPr>
        <xdr:cNvPr id="850" name="円/楕円 849"/>
        <xdr:cNvSpPr/>
      </xdr:nvSpPr>
      <xdr:spPr>
        <a:xfrm>
          <a:off x="20383500" y="131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23499</xdr:rowOff>
    </xdr:from>
    <xdr:ext cx="534377" cy="259045"/>
    <xdr:sp macro="" textlink="">
      <xdr:nvSpPr>
        <xdr:cNvPr id="851" name="テキスト ボックス 850"/>
        <xdr:cNvSpPr txBox="1"/>
      </xdr:nvSpPr>
      <xdr:spPr>
        <a:xfrm>
          <a:off x="20167111" y="1322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61,951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87795</xdr:rowOff>
    </xdr:from>
    <xdr:to>
      <xdr:col>28</xdr:col>
      <xdr:colOff>365125</xdr:colOff>
      <xdr:row>77</xdr:row>
      <xdr:rowOff>17945</xdr:rowOff>
    </xdr:to>
    <xdr:sp macro="" textlink="">
      <xdr:nvSpPr>
        <xdr:cNvPr id="852" name="円/楕円 851"/>
        <xdr:cNvSpPr/>
      </xdr:nvSpPr>
      <xdr:spPr>
        <a:xfrm>
          <a:off x="19494500" y="131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9072</xdr:rowOff>
    </xdr:from>
    <xdr:ext cx="534377" cy="259045"/>
    <xdr:sp macro="" textlink="">
      <xdr:nvSpPr>
        <xdr:cNvPr id="853" name="テキスト ボックス 852"/>
        <xdr:cNvSpPr txBox="1"/>
      </xdr:nvSpPr>
      <xdr:spPr>
        <a:xfrm>
          <a:off x="19278111" y="132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63,087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15418</xdr:rowOff>
    </xdr:from>
    <xdr:to>
      <xdr:col>27</xdr:col>
      <xdr:colOff>161925</xdr:colOff>
      <xdr:row>77</xdr:row>
      <xdr:rowOff>117018</xdr:rowOff>
    </xdr:to>
    <xdr:sp macro="" textlink="">
      <xdr:nvSpPr>
        <xdr:cNvPr id="854" name="円/楕円 853"/>
        <xdr:cNvSpPr/>
      </xdr:nvSpPr>
      <xdr:spPr>
        <a:xfrm>
          <a:off x="18605500" y="132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108145</xdr:rowOff>
    </xdr:from>
    <xdr:ext cx="534377" cy="259045"/>
    <xdr:sp macro="" textlink="">
      <xdr:nvSpPr>
        <xdr:cNvPr id="855" name="テキスト ボックス 854"/>
        <xdr:cNvSpPr txBox="1"/>
      </xdr:nvSpPr>
      <xdr:spPr>
        <a:xfrm>
          <a:off x="18389111" y="1330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移住・定住を促進しているが、人口減少に歯止めがかからない現状のため今後も悪化していくことが懸念される。地理的環境により島内各所に点在する各施設に人員配置をし、維持管理していかなければいけないため、人件費、物件費、維持管理費については削減を図りつつ継続していく。普通建設事業は第２次産業の就労者も多く、雇用就業促進の観点からも平準化を図りつつ実施していく。公債費については発行債を抑制し、基金を積み立てることで将来負担比率及び実質公債費比率の改善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7,706
7,602
72.23
7,461,643
7,338,951
88,893
3,588,288
7,184,716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62.3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45974</xdr:rowOff>
    </xdr:from>
    <xdr:to>
      <xdr:col>6</xdr:col>
      <xdr:colOff>511175</xdr:colOff>
      <xdr:row>35</xdr:row>
      <xdr:rowOff>14351</xdr:rowOff>
    </xdr:to>
    <xdr:cxnSp macro="">
      <xdr:nvCxnSpPr>
        <xdr:cNvPr id="61" name="直線コネクタ 60"/>
        <xdr:cNvCxnSpPr/>
      </xdr:nvCxnSpPr>
      <xdr:spPr>
        <a:xfrm>
          <a:off x="3797300" y="5875274"/>
          <a:ext cx="838200" cy="13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45974</xdr:rowOff>
    </xdr:from>
    <xdr:to>
      <xdr:col>5</xdr:col>
      <xdr:colOff>358775</xdr:colOff>
      <xdr:row>34</xdr:row>
      <xdr:rowOff>159385</xdr:rowOff>
    </xdr:to>
    <xdr:cxnSp macro="">
      <xdr:nvCxnSpPr>
        <xdr:cNvPr id="64" name="直線コネクタ 63"/>
        <xdr:cNvCxnSpPr/>
      </xdr:nvCxnSpPr>
      <xdr:spPr>
        <a:xfrm flipV="1">
          <a:off x="2908300" y="5875274"/>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128524</xdr:rowOff>
    </xdr:from>
    <xdr:to>
      <xdr:col>4</xdr:col>
      <xdr:colOff>155575</xdr:colOff>
      <xdr:row>34</xdr:row>
      <xdr:rowOff>159385</xdr:rowOff>
    </xdr:to>
    <xdr:cxnSp macro="">
      <xdr:nvCxnSpPr>
        <xdr:cNvPr id="67" name="直線コネクタ 66"/>
        <xdr:cNvCxnSpPr/>
      </xdr:nvCxnSpPr>
      <xdr:spPr>
        <a:xfrm>
          <a:off x="2019300" y="5957824"/>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109872</xdr:rowOff>
    </xdr:from>
    <xdr:ext cx="469744" cy="259045"/>
    <xdr:sp macro="" textlink="">
      <xdr:nvSpPr>
        <xdr:cNvPr id="69" name="テキスト ボックス 68"/>
        <xdr:cNvSpPr txBox="1"/>
      </xdr:nvSpPr>
      <xdr:spPr>
        <a:xfrm>
          <a:off x="2673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128524</xdr:rowOff>
    </xdr:from>
    <xdr:to>
      <xdr:col>2</xdr:col>
      <xdr:colOff>638175</xdr:colOff>
      <xdr:row>34</xdr:row>
      <xdr:rowOff>154178</xdr:rowOff>
    </xdr:to>
    <xdr:cxnSp macro="">
      <xdr:nvCxnSpPr>
        <xdr:cNvPr id="70" name="直線コネクタ 69"/>
        <xdr:cNvCxnSpPr/>
      </xdr:nvCxnSpPr>
      <xdr:spPr>
        <a:xfrm flipV="1">
          <a:off x="1130300" y="5957824"/>
          <a:ext cx="8890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143781</xdr:rowOff>
    </xdr:from>
    <xdr:ext cx="469744" cy="259045"/>
    <xdr:sp macro="" textlink="">
      <xdr:nvSpPr>
        <xdr:cNvPr id="72" name="テキスト ボックス 71"/>
        <xdr:cNvSpPr txBox="1"/>
      </xdr:nvSpPr>
      <xdr:spPr>
        <a:xfrm>
          <a:off x="1784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114317</xdr:rowOff>
    </xdr:from>
    <xdr:ext cx="469744" cy="259045"/>
    <xdr:sp macro="" textlink="">
      <xdr:nvSpPr>
        <xdr:cNvPr id="74" name="テキスト ボックス 73"/>
        <xdr:cNvSpPr txBox="1"/>
      </xdr:nvSpPr>
      <xdr:spPr>
        <a:xfrm>
          <a:off x="895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135001</xdr:rowOff>
    </xdr:from>
    <xdr:to>
      <xdr:col>6</xdr:col>
      <xdr:colOff>561975</xdr:colOff>
      <xdr:row>35</xdr:row>
      <xdr:rowOff>65151</xdr:rowOff>
    </xdr:to>
    <xdr:sp macro="" textlink="">
      <xdr:nvSpPr>
        <xdr:cNvPr id="80" name="円/楕円 79"/>
        <xdr:cNvSpPr/>
      </xdr:nvSpPr>
      <xdr:spPr>
        <a:xfrm>
          <a:off x="4584700" y="59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157878</xdr:rowOff>
    </xdr:from>
    <xdr:ext cx="534377" cy="259045"/>
    <xdr:sp macro="" textlink="">
      <xdr:nvSpPr>
        <xdr:cNvPr id="81" name="議会費該当値テキスト"/>
        <xdr:cNvSpPr txBox="1"/>
      </xdr:nvSpPr>
      <xdr:spPr>
        <a:xfrm>
          <a:off x="4686300" y="581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166624</xdr:rowOff>
    </xdr:from>
    <xdr:to>
      <xdr:col>5</xdr:col>
      <xdr:colOff>409575</xdr:colOff>
      <xdr:row>34</xdr:row>
      <xdr:rowOff>96774</xdr:rowOff>
    </xdr:to>
    <xdr:sp macro="" textlink="">
      <xdr:nvSpPr>
        <xdr:cNvPr id="82" name="円/楕円 81"/>
        <xdr:cNvSpPr/>
      </xdr:nvSpPr>
      <xdr:spPr>
        <a:xfrm>
          <a:off x="3746500" y="58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113301</xdr:rowOff>
    </xdr:from>
    <xdr:ext cx="534377" cy="259045"/>
    <xdr:sp macro="" textlink="">
      <xdr:nvSpPr>
        <xdr:cNvPr id="83" name="テキスト ボックス 82"/>
        <xdr:cNvSpPr txBox="1"/>
      </xdr:nvSpPr>
      <xdr:spPr>
        <a:xfrm>
          <a:off x="3530111" y="559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108585</xdr:rowOff>
    </xdr:from>
    <xdr:to>
      <xdr:col>4</xdr:col>
      <xdr:colOff>206375</xdr:colOff>
      <xdr:row>35</xdr:row>
      <xdr:rowOff>38735</xdr:rowOff>
    </xdr:to>
    <xdr:sp macro="" textlink="">
      <xdr:nvSpPr>
        <xdr:cNvPr id="84" name="円/楕円 83"/>
        <xdr:cNvSpPr/>
      </xdr:nvSpPr>
      <xdr:spPr>
        <a:xfrm>
          <a:off x="2857500" y="593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55262</xdr:rowOff>
    </xdr:from>
    <xdr:ext cx="534377" cy="259045"/>
    <xdr:sp macro="" textlink="">
      <xdr:nvSpPr>
        <xdr:cNvPr id="85" name="テキスト ボックス 84"/>
        <xdr:cNvSpPr txBox="1"/>
      </xdr:nvSpPr>
      <xdr:spPr>
        <a:xfrm>
          <a:off x="2641111" y="571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77724</xdr:rowOff>
    </xdr:from>
    <xdr:to>
      <xdr:col>3</xdr:col>
      <xdr:colOff>3175</xdr:colOff>
      <xdr:row>35</xdr:row>
      <xdr:rowOff>7874</xdr:rowOff>
    </xdr:to>
    <xdr:sp macro="" textlink="">
      <xdr:nvSpPr>
        <xdr:cNvPr id="86" name="円/楕円 85"/>
        <xdr:cNvSpPr/>
      </xdr:nvSpPr>
      <xdr:spPr>
        <a:xfrm>
          <a:off x="1968500" y="590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24401</xdr:rowOff>
    </xdr:from>
    <xdr:ext cx="534377" cy="259045"/>
    <xdr:sp macro="" textlink="">
      <xdr:nvSpPr>
        <xdr:cNvPr id="87" name="テキスト ボックス 86"/>
        <xdr:cNvSpPr txBox="1"/>
      </xdr:nvSpPr>
      <xdr:spPr>
        <a:xfrm>
          <a:off x="1752111" y="568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103378</xdr:rowOff>
    </xdr:from>
    <xdr:to>
      <xdr:col>1</xdr:col>
      <xdr:colOff>485775</xdr:colOff>
      <xdr:row>35</xdr:row>
      <xdr:rowOff>33528</xdr:rowOff>
    </xdr:to>
    <xdr:sp macro="" textlink="">
      <xdr:nvSpPr>
        <xdr:cNvPr id="88" name="円/楕円 87"/>
        <xdr:cNvSpPr/>
      </xdr:nvSpPr>
      <xdr:spPr>
        <a:xfrm>
          <a:off x="1079500" y="59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50055</xdr:rowOff>
    </xdr:from>
    <xdr:ext cx="534377" cy="259045"/>
    <xdr:sp macro="" textlink="">
      <xdr:nvSpPr>
        <xdr:cNvPr id="89" name="テキスト ボックス 88"/>
        <xdr:cNvSpPr txBox="1"/>
      </xdr:nvSpPr>
      <xdr:spPr>
        <a:xfrm>
          <a:off x="863111" y="57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67799</xdr:rowOff>
    </xdr:from>
    <xdr:to>
      <xdr:col>6</xdr:col>
      <xdr:colOff>511175</xdr:colOff>
      <xdr:row>58</xdr:row>
      <xdr:rowOff>74536</xdr:rowOff>
    </xdr:to>
    <xdr:cxnSp macro="">
      <xdr:nvCxnSpPr>
        <xdr:cNvPr id="120" name="直線コネクタ 119"/>
        <xdr:cNvCxnSpPr/>
      </xdr:nvCxnSpPr>
      <xdr:spPr>
        <a:xfrm flipV="1">
          <a:off x="3797300" y="10011899"/>
          <a:ext cx="838200" cy="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74536</xdr:rowOff>
    </xdr:from>
    <xdr:to>
      <xdr:col>5</xdr:col>
      <xdr:colOff>358775</xdr:colOff>
      <xdr:row>58</xdr:row>
      <xdr:rowOff>113098</xdr:rowOff>
    </xdr:to>
    <xdr:cxnSp macro="">
      <xdr:nvCxnSpPr>
        <xdr:cNvPr id="123" name="直線コネクタ 122"/>
        <xdr:cNvCxnSpPr/>
      </xdr:nvCxnSpPr>
      <xdr:spPr>
        <a:xfrm flipV="1">
          <a:off x="2908300" y="10018636"/>
          <a:ext cx="889000" cy="3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71606</xdr:rowOff>
    </xdr:from>
    <xdr:to>
      <xdr:col>4</xdr:col>
      <xdr:colOff>155575</xdr:colOff>
      <xdr:row>58</xdr:row>
      <xdr:rowOff>113098</xdr:rowOff>
    </xdr:to>
    <xdr:cxnSp macro="">
      <xdr:nvCxnSpPr>
        <xdr:cNvPr id="126" name="直線コネクタ 125"/>
        <xdr:cNvCxnSpPr/>
      </xdr:nvCxnSpPr>
      <xdr:spPr>
        <a:xfrm>
          <a:off x="2019300" y="10015706"/>
          <a:ext cx="889000" cy="4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84317</xdr:rowOff>
    </xdr:from>
    <xdr:to>
      <xdr:col>2</xdr:col>
      <xdr:colOff>638175</xdr:colOff>
      <xdr:row>58</xdr:row>
      <xdr:rowOff>71606</xdr:rowOff>
    </xdr:to>
    <xdr:cxnSp macro="">
      <xdr:nvCxnSpPr>
        <xdr:cNvPr id="129" name="直線コネクタ 128"/>
        <xdr:cNvCxnSpPr/>
      </xdr:nvCxnSpPr>
      <xdr:spPr>
        <a:xfrm>
          <a:off x="1130300" y="9514067"/>
          <a:ext cx="889000" cy="50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112471</xdr:rowOff>
    </xdr:from>
    <xdr:ext cx="599010" cy="259045"/>
    <xdr:sp macro="" textlink="">
      <xdr:nvSpPr>
        <xdr:cNvPr id="133" name="テキスト ボックス 132"/>
        <xdr:cNvSpPr txBox="1"/>
      </xdr:nvSpPr>
      <xdr:spPr>
        <a:xfrm>
          <a:off x="830794" y="1005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16999</xdr:rowOff>
    </xdr:from>
    <xdr:to>
      <xdr:col>6</xdr:col>
      <xdr:colOff>561975</xdr:colOff>
      <xdr:row>58</xdr:row>
      <xdr:rowOff>118599</xdr:rowOff>
    </xdr:to>
    <xdr:sp macro="" textlink="">
      <xdr:nvSpPr>
        <xdr:cNvPr id="139" name="円/楕円 138"/>
        <xdr:cNvSpPr/>
      </xdr:nvSpPr>
      <xdr:spPr>
        <a:xfrm>
          <a:off x="4584700" y="99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103376</xdr:rowOff>
    </xdr:from>
    <xdr:ext cx="599010" cy="259045"/>
    <xdr:sp macro="" textlink="">
      <xdr:nvSpPr>
        <xdr:cNvPr id="140" name="総務費該当値テキスト"/>
        <xdr:cNvSpPr txBox="1"/>
      </xdr:nvSpPr>
      <xdr:spPr>
        <a:xfrm>
          <a:off x="4686300" y="987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124,034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23736</xdr:rowOff>
    </xdr:from>
    <xdr:to>
      <xdr:col>5</xdr:col>
      <xdr:colOff>409575</xdr:colOff>
      <xdr:row>58</xdr:row>
      <xdr:rowOff>125336</xdr:rowOff>
    </xdr:to>
    <xdr:sp macro="" textlink="">
      <xdr:nvSpPr>
        <xdr:cNvPr id="141" name="円/楕円 140"/>
        <xdr:cNvSpPr/>
      </xdr:nvSpPr>
      <xdr:spPr>
        <a:xfrm>
          <a:off x="3746500" y="99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116463</xdr:rowOff>
    </xdr:from>
    <xdr:ext cx="599010" cy="259045"/>
    <xdr:sp macro="" textlink="">
      <xdr:nvSpPr>
        <xdr:cNvPr id="142" name="テキスト ボックス 141"/>
        <xdr:cNvSpPr txBox="1"/>
      </xdr:nvSpPr>
      <xdr:spPr>
        <a:xfrm>
          <a:off x="3497794" y="10060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119,908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62298</xdr:rowOff>
    </xdr:from>
    <xdr:to>
      <xdr:col>4</xdr:col>
      <xdr:colOff>206375</xdr:colOff>
      <xdr:row>58</xdr:row>
      <xdr:rowOff>163898</xdr:rowOff>
    </xdr:to>
    <xdr:sp macro="" textlink="">
      <xdr:nvSpPr>
        <xdr:cNvPr id="143" name="円/楕円 142"/>
        <xdr:cNvSpPr/>
      </xdr:nvSpPr>
      <xdr:spPr>
        <a:xfrm>
          <a:off x="2857500" y="1000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155025</xdr:rowOff>
    </xdr:from>
    <xdr:ext cx="534377" cy="259045"/>
    <xdr:sp macro="" textlink="">
      <xdr:nvSpPr>
        <xdr:cNvPr id="144" name="テキスト ボックス 143"/>
        <xdr:cNvSpPr txBox="1"/>
      </xdr:nvSpPr>
      <xdr:spPr>
        <a:xfrm>
          <a:off x="2641111" y="1009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96,292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20806</xdr:rowOff>
    </xdr:from>
    <xdr:to>
      <xdr:col>3</xdr:col>
      <xdr:colOff>3175</xdr:colOff>
      <xdr:row>58</xdr:row>
      <xdr:rowOff>122406</xdr:rowOff>
    </xdr:to>
    <xdr:sp macro="" textlink="">
      <xdr:nvSpPr>
        <xdr:cNvPr id="145" name="円/楕円 144"/>
        <xdr:cNvSpPr/>
      </xdr:nvSpPr>
      <xdr:spPr>
        <a:xfrm>
          <a:off x="1968500" y="996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113533</xdr:rowOff>
    </xdr:from>
    <xdr:ext cx="599010" cy="259045"/>
    <xdr:sp macro="" textlink="">
      <xdr:nvSpPr>
        <xdr:cNvPr id="146" name="テキスト ボックス 145"/>
        <xdr:cNvSpPr txBox="1"/>
      </xdr:nvSpPr>
      <xdr:spPr>
        <a:xfrm>
          <a:off x="1719794" y="10057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121,702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33517</xdr:rowOff>
    </xdr:from>
    <xdr:to>
      <xdr:col>1</xdr:col>
      <xdr:colOff>485775</xdr:colOff>
      <xdr:row>55</xdr:row>
      <xdr:rowOff>135117</xdr:rowOff>
    </xdr:to>
    <xdr:sp macro="" textlink="">
      <xdr:nvSpPr>
        <xdr:cNvPr id="147" name="円/楕円 146"/>
        <xdr:cNvSpPr/>
      </xdr:nvSpPr>
      <xdr:spPr>
        <a:xfrm>
          <a:off x="1079500" y="94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151644</xdr:rowOff>
    </xdr:from>
    <xdr:ext cx="599010" cy="259045"/>
    <xdr:sp macro="" textlink="">
      <xdr:nvSpPr>
        <xdr:cNvPr id="148" name="テキスト ボックス 147"/>
        <xdr:cNvSpPr txBox="1"/>
      </xdr:nvSpPr>
      <xdr:spPr>
        <a:xfrm>
          <a:off x="830794" y="923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151903</xdr:rowOff>
    </xdr:from>
    <xdr:to>
      <xdr:col>6</xdr:col>
      <xdr:colOff>511175</xdr:colOff>
      <xdr:row>72</xdr:row>
      <xdr:rowOff>155147</xdr:rowOff>
    </xdr:to>
    <xdr:cxnSp macro="">
      <xdr:nvCxnSpPr>
        <xdr:cNvPr id="180" name="直線コネクタ 179"/>
        <xdr:cNvCxnSpPr/>
      </xdr:nvCxnSpPr>
      <xdr:spPr>
        <a:xfrm>
          <a:off x="3797300" y="12496303"/>
          <a:ext cx="838200" cy="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89055</xdr:rowOff>
    </xdr:from>
    <xdr:ext cx="599010" cy="259045"/>
    <xdr:sp macro="" textlink="">
      <xdr:nvSpPr>
        <xdr:cNvPr id="181" name="民生費平均値テキスト"/>
        <xdr:cNvSpPr txBox="1"/>
      </xdr:nvSpPr>
      <xdr:spPr>
        <a:xfrm>
          <a:off x="4686300" y="12776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151903</xdr:rowOff>
    </xdr:from>
    <xdr:to>
      <xdr:col>5</xdr:col>
      <xdr:colOff>358775</xdr:colOff>
      <xdr:row>73</xdr:row>
      <xdr:rowOff>116786</xdr:rowOff>
    </xdr:to>
    <xdr:cxnSp macro="">
      <xdr:nvCxnSpPr>
        <xdr:cNvPr id="183" name="直線コネクタ 182"/>
        <xdr:cNvCxnSpPr/>
      </xdr:nvCxnSpPr>
      <xdr:spPr>
        <a:xfrm flipV="1">
          <a:off x="2908300" y="12496303"/>
          <a:ext cx="889000" cy="13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133196</xdr:rowOff>
    </xdr:from>
    <xdr:ext cx="599010" cy="259045"/>
    <xdr:sp macro="" textlink="">
      <xdr:nvSpPr>
        <xdr:cNvPr id="185" name="テキスト ボックス 184"/>
        <xdr:cNvSpPr txBox="1"/>
      </xdr:nvSpPr>
      <xdr:spPr>
        <a:xfrm>
          <a:off x="3497794"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116786</xdr:rowOff>
    </xdr:from>
    <xdr:to>
      <xdr:col>4</xdr:col>
      <xdr:colOff>155575</xdr:colOff>
      <xdr:row>74</xdr:row>
      <xdr:rowOff>89103</xdr:rowOff>
    </xdr:to>
    <xdr:cxnSp macro="">
      <xdr:nvCxnSpPr>
        <xdr:cNvPr id="186" name="直線コネクタ 185"/>
        <xdr:cNvCxnSpPr/>
      </xdr:nvCxnSpPr>
      <xdr:spPr>
        <a:xfrm flipV="1">
          <a:off x="2019300" y="12632636"/>
          <a:ext cx="889000" cy="14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148361</xdr:rowOff>
    </xdr:from>
    <xdr:ext cx="599010" cy="259045"/>
    <xdr:sp macro="" textlink="">
      <xdr:nvSpPr>
        <xdr:cNvPr id="188" name="テキスト ボックス 187"/>
        <xdr:cNvSpPr txBox="1"/>
      </xdr:nvSpPr>
      <xdr:spPr>
        <a:xfrm>
          <a:off x="2608794"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89103</xdr:rowOff>
    </xdr:from>
    <xdr:to>
      <xdr:col>2</xdr:col>
      <xdr:colOff>638175</xdr:colOff>
      <xdr:row>74</xdr:row>
      <xdr:rowOff>116318</xdr:rowOff>
    </xdr:to>
    <xdr:cxnSp macro="">
      <xdr:nvCxnSpPr>
        <xdr:cNvPr id="189" name="直線コネクタ 188"/>
        <xdr:cNvCxnSpPr/>
      </xdr:nvCxnSpPr>
      <xdr:spPr>
        <a:xfrm flipV="1">
          <a:off x="1130300" y="12776403"/>
          <a:ext cx="8890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133066</xdr:rowOff>
    </xdr:from>
    <xdr:ext cx="599010" cy="259045"/>
    <xdr:sp macro="" textlink="">
      <xdr:nvSpPr>
        <xdr:cNvPr id="191" name="テキスト ボックス 190"/>
        <xdr:cNvSpPr txBox="1"/>
      </xdr:nvSpPr>
      <xdr:spPr>
        <a:xfrm>
          <a:off x="1719794"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22990</xdr:rowOff>
    </xdr:from>
    <xdr:ext cx="599010" cy="259045"/>
    <xdr:sp macro="" textlink="">
      <xdr:nvSpPr>
        <xdr:cNvPr id="193" name="テキスト ボックス 192"/>
        <xdr:cNvSpPr txBox="1"/>
      </xdr:nvSpPr>
      <xdr:spPr>
        <a:xfrm>
          <a:off x="830794" y="1305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104347</xdr:rowOff>
    </xdr:from>
    <xdr:to>
      <xdr:col>6</xdr:col>
      <xdr:colOff>561975</xdr:colOff>
      <xdr:row>73</xdr:row>
      <xdr:rowOff>34497</xdr:rowOff>
    </xdr:to>
    <xdr:sp macro="" textlink="">
      <xdr:nvSpPr>
        <xdr:cNvPr id="199" name="円/楕円 198"/>
        <xdr:cNvSpPr/>
      </xdr:nvSpPr>
      <xdr:spPr>
        <a:xfrm>
          <a:off x="4584700" y="124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127224</xdr:rowOff>
    </xdr:from>
    <xdr:ext cx="599010" cy="259045"/>
    <xdr:sp macro="" textlink="">
      <xdr:nvSpPr>
        <xdr:cNvPr id="200" name="民生費該当値テキスト"/>
        <xdr:cNvSpPr txBox="1"/>
      </xdr:nvSpPr>
      <xdr:spPr>
        <a:xfrm>
          <a:off x="4686300" y="1230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195,081</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101103</xdr:rowOff>
    </xdr:from>
    <xdr:to>
      <xdr:col>5</xdr:col>
      <xdr:colOff>409575</xdr:colOff>
      <xdr:row>73</xdr:row>
      <xdr:rowOff>31253</xdr:rowOff>
    </xdr:to>
    <xdr:sp macro="" textlink="">
      <xdr:nvSpPr>
        <xdr:cNvPr id="201" name="円/楕円 200"/>
        <xdr:cNvSpPr/>
      </xdr:nvSpPr>
      <xdr:spPr>
        <a:xfrm>
          <a:off x="3746500" y="1244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47780</xdr:rowOff>
    </xdr:from>
    <xdr:ext cx="599010" cy="259045"/>
    <xdr:sp macro="" textlink="">
      <xdr:nvSpPr>
        <xdr:cNvPr id="202" name="テキスト ボックス 201"/>
        <xdr:cNvSpPr txBox="1"/>
      </xdr:nvSpPr>
      <xdr:spPr>
        <a:xfrm>
          <a:off x="3497794" y="1222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195,379</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65986</xdr:rowOff>
    </xdr:from>
    <xdr:to>
      <xdr:col>4</xdr:col>
      <xdr:colOff>206375</xdr:colOff>
      <xdr:row>73</xdr:row>
      <xdr:rowOff>167586</xdr:rowOff>
    </xdr:to>
    <xdr:sp macro="" textlink="">
      <xdr:nvSpPr>
        <xdr:cNvPr id="203" name="円/楕円 202"/>
        <xdr:cNvSpPr/>
      </xdr:nvSpPr>
      <xdr:spPr>
        <a:xfrm>
          <a:off x="2857500" y="1258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12663</xdr:rowOff>
    </xdr:from>
    <xdr:ext cx="599010" cy="259045"/>
    <xdr:sp macro="" textlink="">
      <xdr:nvSpPr>
        <xdr:cNvPr id="204" name="テキスト ボックス 203"/>
        <xdr:cNvSpPr txBox="1"/>
      </xdr:nvSpPr>
      <xdr:spPr>
        <a:xfrm>
          <a:off x="2608794" y="1235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182,855</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38303</xdr:rowOff>
    </xdr:from>
    <xdr:to>
      <xdr:col>3</xdr:col>
      <xdr:colOff>3175</xdr:colOff>
      <xdr:row>74</xdr:row>
      <xdr:rowOff>139903</xdr:rowOff>
    </xdr:to>
    <xdr:sp macro="" textlink="">
      <xdr:nvSpPr>
        <xdr:cNvPr id="205" name="円/楕円 204"/>
        <xdr:cNvSpPr/>
      </xdr:nvSpPr>
      <xdr:spPr>
        <a:xfrm>
          <a:off x="1968500" y="127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156430</xdr:rowOff>
    </xdr:from>
    <xdr:ext cx="599010" cy="259045"/>
    <xdr:sp macro="" textlink="">
      <xdr:nvSpPr>
        <xdr:cNvPr id="206" name="テキスト ボックス 205"/>
        <xdr:cNvSpPr txBox="1"/>
      </xdr:nvSpPr>
      <xdr:spPr>
        <a:xfrm>
          <a:off x="1719794" y="1250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169,648</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65518</xdr:rowOff>
    </xdr:from>
    <xdr:to>
      <xdr:col>1</xdr:col>
      <xdr:colOff>485775</xdr:colOff>
      <xdr:row>74</xdr:row>
      <xdr:rowOff>167118</xdr:rowOff>
    </xdr:to>
    <xdr:sp macro="" textlink="">
      <xdr:nvSpPr>
        <xdr:cNvPr id="207" name="円/楕円 206"/>
        <xdr:cNvSpPr/>
      </xdr:nvSpPr>
      <xdr:spPr>
        <a:xfrm>
          <a:off x="1079500" y="127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12195</xdr:rowOff>
    </xdr:from>
    <xdr:ext cx="599010" cy="259045"/>
    <xdr:sp macro="" textlink="">
      <xdr:nvSpPr>
        <xdr:cNvPr id="208" name="テキスト ボックス 207"/>
        <xdr:cNvSpPr txBox="1"/>
      </xdr:nvSpPr>
      <xdr:spPr>
        <a:xfrm>
          <a:off x="830794" y="1252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89092</xdr:rowOff>
    </xdr:from>
    <xdr:to>
      <xdr:col>6</xdr:col>
      <xdr:colOff>511175</xdr:colOff>
      <xdr:row>94</xdr:row>
      <xdr:rowOff>109122</xdr:rowOff>
    </xdr:to>
    <xdr:cxnSp macro="">
      <xdr:nvCxnSpPr>
        <xdr:cNvPr id="235" name="直線コネクタ 234"/>
        <xdr:cNvCxnSpPr/>
      </xdr:nvCxnSpPr>
      <xdr:spPr>
        <a:xfrm flipV="1">
          <a:off x="3797300" y="16205392"/>
          <a:ext cx="8382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53684</xdr:rowOff>
    </xdr:from>
    <xdr:ext cx="534377" cy="259045"/>
    <xdr:sp macro="" textlink="">
      <xdr:nvSpPr>
        <xdr:cNvPr id="236" name="衛生費平均値テキスト"/>
        <xdr:cNvSpPr txBox="1"/>
      </xdr:nvSpPr>
      <xdr:spPr>
        <a:xfrm>
          <a:off x="4686300" y="1651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19982</xdr:rowOff>
    </xdr:from>
    <xdr:to>
      <xdr:col>5</xdr:col>
      <xdr:colOff>358775</xdr:colOff>
      <xdr:row>94</xdr:row>
      <xdr:rowOff>109122</xdr:rowOff>
    </xdr:to>
    <xdr:cxnSp macro="">
      <xdr:nvCxnSpPr>
        <xdr:cNvPr id="238" name="直線コネクタ 237"/>
        <xdr:cNvCxnSpPr/>
      </xdr:nvCxnSpPr>
      <xdr:spPr>
        <a:xfrm>
          <a:off x="2908300" y="16136282"/>
          <a:ext cx="889000" cy="8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29622</xdr:rowOff>
    </xdr:from>
    <xdr:ext cx="534377" cy="259045"/>
    <xdr:sp macro="" textlink="">
      <xdr:nvSpPr>
        <xdr:cNvPr id="240" name="テキスト ボックス 239"/>
        <xdr:cNvSpPr txBox="1"/>
      </xdr:nvSpPr>
      <xdr:spPr>
        <a:xfrm>
          <a:off x="3530111" y="166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19982</xdr:rowOff>
    </xdr:from>
    <xdr:to>
      <xdr:col>4</xdr:col>
      <xdr:colOff>155575</xdr:colOff>
      <xdr:row>94</xdr:row>
      <xdr:rowOff>157211</xdr:rowOff>
    </xdr:to>
    <xdr:cxnSp macro="">
      <xdr:nvCxnSpPr>
        <xdr:cNvPr id="241" name="直線コネクタ 240"/>
        <xdr:cNvCxnSpPr/>
      </xdr:nvCxnSpPr>
      <xdr:spPr>
        <a:xfrm flipV="1">
          <a:off x="2019300" y="16136282"/>
          <a:ext cx="889000" cy="1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27390</xdr:rowOff>
    </xdr:from>
    <xdr:ext cx="534377" cy="259045"/>
    <xdr:sp macro="" textlink="">
      <xdr:nvSpPr>
        <xdr:cNvPr id="243" name="テキスト ボックス 242"/>
        <xdr:cNvSpPr txBox="1"/>
      </xdr:nvSpPr>
      <xdr:spPr>
        <a:xfrm>
          <a:off x="2641111" y="1665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157211</xdr:rowOff>
    </xdr:from>
    <xdr:to>
      <xdr:col>2</xdr:col>
      <xdr:colOff>638175</xdr:colOff>
      <xdr:row>95</xdr:row>
      <xdr:rowOff>96408</xdr:rowOff>
    </xdr:to>
    <xdr:cxnSp macro="">
      <xdr:nvCxnSpPr>
        <xdr:cNvPr id="244" name="直線コネクタ 243"/>
        <xdr:cNvCxnSpPr/>
      </xdr:nvCxnSpPr>
      <xdr:spPr>
        <a:xfrm flipV="1">
          <a:off x="1130300" y="16273511"/>
          <a:ext cx="889000" cy="11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52249</xdr:rowOff>
    </xdr:from>
    <xdr:ext cx="534377" cy="259045"/>
    <xdr:sp macro="" textlink="">
      <xdr:nvSpPr>
        <xdr:cNvPr id="246" name="テキスト ボックス 245"/>
        <xdr:cNvSpPr txBox="1"/>
      </xdr:nvSpPr>
      <xdr:spPr>
        <a:xfrm>
          <a:off x="1752111" y="166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77395</xdr:rowOff>
    </xdr:from>
    <xdr:ext cx="534377" cy="259045"/>
    <xdr:sp macro="" textlink="">
      <xdr:nvSpPr>
        <xdr:cNvPr id="248" name="テキスト ボックス 247"/>
        <xdr:cNvSpPr txBox="1"/>
      </xdr:nvSpPr>
      <xdr:spPr>
        <a:xfrm>
          <a:off x="863111" y="1670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38292</xdr:rowOff>
    </xdr:from>
    <xdr:to>
      <xdr:col>6</xdr:col>
      <xdr:colOff>561975</xdr:colOff>
      <xdr:row>94</xdr:row>
      <xdr:rowOff>139892</xdr:rowOff>
    </xdr:to>
    <xdr:sp macro="" textlink="">
      <xdr:nvSpPr>
        <xdr:cNvPr id="254" name="円/楕円 253"/>
        <xdr:cNvSpPr/>
      </xdr:nvSpPr>
      <xdr:spPr>
        <a:xfrm>
          <a:off x="4584700" y="1615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61169</xdr:rowOff>
    </xdr:from>
    <xdr:ext cx="599010" cy="259045"/>
    <xdr:sp macro="" textlink="">
      <xdr:nvSpPr>
        <xdr:cNvPr id="255" name="衛生費該当値テキスト"/>
        <xdr:cNvSpPr txBox="1"/>
      </xdr:nvSpPr>
      <xdr:spPr>
        <a:xfrm>
          <a:off x="4686300" y="1600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161,069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58322</xdr:rowOff>
    </xdr:from>
    <xdr:to>
      <xdr:col>5</xdr:col>
      <xdr:colOff>409575</xdr:colOff>
      <xdr:row>94</xdr:row>
      <xdr:rowOff>159922</xdr:rowOff>
    </xdr:to>
    <xdr:sp macro="" textlink="">
      <xdr:nvSpPr>
        <xdr:cNvPr id="256" name="円/楕円 255"/>
        <xdr:cNvSpPr/>
      </xdr:nvSpPr>
      <xdr:spPr>
        <a:xfrm>
          <a:off x="3746500" y="1617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4999</xdr:rowOff>
    </xdr:from>
    <xdr:ext cx="599010" cy="259045"/>
    <xdr:sp macro="" textlink="">
      <xdr:nvSpPr>
        <xdr:cNvPr id="257" name="テキスト ボックス 256"/>
        <xdr:cNvSpPr txBox="1"/>
      </xdr:nvSpPr>
      <xdr:spPr>
        <a:xfrm>
          <a:off x="3497794" y="1594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156,688</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140632</xdr:rowOff>
    </xdr:from>
    <xdr:to>
      <xdr:col>4</xdr:col>
      <xdr:colOff>206375</xdr:colOff>
      <xdr:row>94</xdr:row>
      <xdr:rowOff>70782</xdr:rowOff>
    </xdr:to>
    <xdr:sp macro="" textlink="">
      <xdr:nvSpPr>
        <xdr:cNvPr id="258" name="円/楕円 257"/>
        <xdr:cNvSpPr/>
      </xdr:nvSpPr>
      <xdr:spPr>
        <a:xfrm>
          <a:off x="2857500" y="1608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87309</xdr:rowOff>
    </xdr:from>
    <xdr:ext cx="599010" cy="259045"/>
    <xdr:sp macro="" textlink="">
      <xdr:nvSpPr>
        <xdr:cNvPr id="259" name="テキスト ボックス 258"/>
        <xdr:cNvSpPr txBox="1"/>
      </xdr:nvSpPr>
      <xdr:spPr>
        <a:xfrm>
          <a:off x="2608794" y="1586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176,185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106411</xdr:rowOff>
    </xdr:from>
    <xdr:to>
      <xdr:col>3</xdr:col>
      <xdr:colOff>3175</xdr:colOff>
      <xdr:row>95</xdr:row>
      <xdr:rowOff>36561</xdr:rowOff>
    </xdr:to>
    <xdr:sp macro="" textlink="">
      <xdr:nvSpPr>
        <xdr:cNvPr id="260" name="円/楕円 259"/>
        <xdr:cNvSpPr/>
      </xdr:nvSpPr>
      <xdr:spPr>
        <a:xfrm>
          <a:off x="1968500" y="1622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53088</xdr:rowOff>
    </xdr:from>
    <xdr:ext cx="599010" cy="259045"/>
    <xdr:sp macro="" textlink="">
      <xdr:nvSpPr>
        <xdr:cNvPr id="261" name="テキスト ボックス 260"/>
        <xdr:cNvSpPr txBox="1"/>
      </xdr:nvSpPr>
      <xdr:spPr>
        <a:xfrm>
          <a:off x="1719794" y="1599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146,170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45608</xdr:rowOff>
    </xdr:from>
    <xdr:to>
      <xdr:col>1</xdr:col>
      <xdr:colOff>485775</xdr:colOff>
      <xdr:row>95</xdr:row>
      <xdr:rowOff>147208</xdr:rowOff>
    </xdr:to>
    <xdr:sp macro="" textlink="">
      <xdr:nvSpPr>
        <xdr:cNvPr id="262" name="円/楕円 261"/>
        <xdr:cNvSpPr/>
      </xdr:nvSpPr>
      <xdr:spPr>
        <a:xfrm>
          <a:off x="1079500" y="1633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163735</xdr:rowOff>
    </xdr:from>
    <xdr:ext cx="599010" cy="259045"/>
    <xdr:sp macro="" textlink="">
      <xdr:nvSpPr>
        <xdr:cNvPr id="263" name="テキスト ボックス 262"/>
        <xdr:cNvSpPr txBox="1"/>
      </xdr:nvSpPr>
      <xdr:spPr>
        <a:xfrm>
          <a:off x="830794" y="1610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131166</xdr:rowOff>
    </xdr:from>
    <xdr:to>
      <xdr:col>15</xdr:col>
      <xdr:colOff>180975</xdr:colOff>
      <xdr:row>31</xdr:row>
      <xdr:rowOff>104419</xdr:rowOff>
    </xdr:to>
    <xdr:cxnSp macro="">
      <xdr:nvCxnSpPr>
        <xdr:cNvPr id="292" name="直線コネクタ 291"/>
        <xdr:cNvCxnSpPr/>
      </xdr:nvCxnSpPr>
      <xdr:spPr>
        <a:xfrm>
          <a:off x="9639300" y="5274666"/>
          <a:ext cx="838200" cy="14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45381</xdr:rowOff>
    </xdr:from>
    <xdr:ext cx="469744" cy="259045"/>
    <xdr:sp macro="" textlink="">
      <xdr:nvSpPr>
        <xdr:cNvPr id="293" name="労働費平均値テキスト"/>
        <xdr:cNvSpPr txBox="1"/>
      </xdr:nvSpPr>
      <xdr:spPr>
        <a:xfrm>
          <a:off x="10528300" y="6560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131166</xdr:rowOff>
    </xdr:from>
    <xdr:to>
      <xdr:col>14</xdr:col>
      <xdr:colOff>28575</xdr:colOff>
      <xdr:row>32</xdr:row>
      <xdr:rowOff>16561</xdr:rowOff>
    </xdr:to>
    <xdr:cxnSp macro="">
      <xdr:nvCxnSpPr>
        <xdr:cNvPr id="295" name="直線コネクタ 294"/>
        <xdr:cNvCxnSpPr/>
      </xdr:nvCxnSpPr>
      <xdr:spPr>
        <a:xfrm flipV="1">
          <a:off x="8750300" y="5274666"/>
          <a:ext cx="889000" cy="22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148099</xdr:rowOff>
    </xdr:from>
    <xdr:ext cx="469744" cy="259045"/>
    <xdr:sp macro="" textlink="">
      <xdr:nvSpPr>
        <xdr:cNvPr id="297" name="テキスト ボックス 296"/>
        <xdr:cNvSpPr txBox="1"/>
      </xdr:nvSpPr>
      <xdr:spPr>
        <a:xfrm>
          <a:off x="9404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113487</xdr:rowOff>
    </xdr:from>
    <xdr:to>
      <xdr:col>12</xdr:col>
      <xdr:colOff>511175</xdr:colOff>
      <xdr:row>32</xdr:row>
      <xdr:rowOff>16561</xdr:rowOff>
    </xdr:to>
    <xdr:cxnSp macro="">
      <xdr:nvCxnSpPr>
        <xdr:cNvPr id="298" name="直線コネクタ 297"/>
        <xdr:cNvCxnSpPr/>
      </xdr:nvCxnSpPr>
      <xdr:spPr>
        <a:xfrm>
          <a:off x="7861300" y="5428437"/>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62984</xdr:rowOff>
    </xdr:from>
    <xdr:ext cx="469744" cy="259045"/>
    <xdr:sp macro="" textlink="">
      <xdr:nvSpPr>
        <xdr:cNvPr id="300" name="テキスト ボックス 299"/>
        <xdr:cNvSpPr txBox="1"/>
      </xdr:nvSpPr>
      <xdr:spPr>
        <a:xfrm>
          <a:off x="8515427"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113487</xdr:rowOff>
    </xdr:from>
    <xdr:to>
      <xdr:col>11</xdr:col>
      <xdr:colOff>307975</xdr:colOff>
      <xdr:row>32</xdr:row>
      <xdr:rowOff>135509</xdr:rowOff>
    </xdr:to>
    <xdr:cxnSp macro="">
      <xdr:nvCxnSpPr>
        <xdr:cNvPr id="301" name="直線コネクタ 300"/>
        <xdr:cNvCxnSpPr/>
      </xdr:nvCxnSpPr>
      <xdr:spPr>
        <a:xfrm flipV="1">
          <a:off x="6972300" y="5428437"/>
          <a:ext cx="889000" cy="19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33266</xdr:rowOff>
    </xdr:from>
    <xdr:ext cx="469744" cy="259045"/>
    <xdr:sp macro="" textlink="">
      <xdr:nvSpPr>
        <xdr:cNvPr id="303" name="テキスト ボックス 302"/>
        <xdr:cNvSpPr txBox="1"/>
      </xdr:nvSpPr>
      <xdr:spPr>
        <a:xfrm>
          <a:off x="7626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12844</xdr:rowOff>
    </xdr:from>
    <xdr:ext cx="469744" cy="259045"/>
    <xdr:sp macro="" textlink="">
      <xdr:nvSpPr>
        <xdr:cNvPr id="305" name="テキスト ボックス 304"/>
        <xdr:cNvSpPr txBox="1"/>
      </xdr:nvSpPr>
      <xdr:spPr>
        <a:xfrm>
          <a:off x="6737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53619</xdr:rowOff>
    </xdr:from>
    <xdr:to>
      <xdr:col>15</xdr:col>
      <xdr:colOff>231775</xdr:colOff>
      <xdr:row>31</xdr:row>
      <xdr:rowOff>155219</xdr:rowOff>
    </xdr:to>
    <xdr:sp macro="" textlink="">
      <xdr:nvSpPr>
        <xdr:cNvPr id="311" name="円/楕円 310"/>
        <xdr:cNvSpPr/>
      </xdr:nvSpPr>
      <xdr:spPr>
        <a:xfrm>
          <a:off x="10426700" y="536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6646</xdr:rowOff>
    </xdr:from>
    <xdr:ext cx="534377" cy="259045"/>
    <xdr:sp macro="" textlink="">
      <xdr:nvSpPr>
        <xdr:cNvPr id="312" name="労働費該当値テキスト"/>
        <xdr:cNvSpPr txBox="1"/>
      </xdr:nvSpPr>
      <xdr:spPr>
        <a:xfrm>
          <a:off x="10528300" y="532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17,213</a:t>
          </a:r>
          <a:endParaRPr kumimoji="1" lang="ja-JP" altLang="en-US" sz="1000" b="1">
            <a:solidFill>
              <a:srgbClr val="FF0000"/>
            </a:solidFill>
            <a:latin typeface="ＭＳ Ｐゴシック"/>
          </a:endParaRPr>
        </a:p>
      </xdr:txBody>
    </xdr:sp>
    <xdr:clientData/>
  </xdr:oneCellAnchor>
  <xdr:twoCellAnchor>
    <xdr:from>
      <xdr:col>13</xdr:col>
      <xdr:colOff>663575</xdr:colOff>
      <xdr:row>30</xdr:row>
      <xdr:rowOff>80366</xdr:rowOff>
    </xdr:from>
    <xdr:to>
      <xdr:col>14</xdr:col>
      <xdr:colOff>79375</xdr:colOff>
      <xdr:row>31</xdr:row>
      <xdr:rowOff>10516</xdr:rowOff>
    </xdr:to>
    <xdr:sp macro="" textlink="">
      <xdr:nvSpPr>
        <xdr:cNvPr id="313" name="円/楕円 312"/>
        <xdr:cNvSpPr/>
      </xdr:nvSpPr>
      <xdr:spPr>
        <a:xfrm>
          <a:off x="9588500" y="522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29</xdr:row>
      <xdr:rowOff>27043</xdr:rowOff>
    </xdr:from>
    <xdr:ext cx="534377" cy="259045"/>
    <xdr:sp macro="" textlink="">
      <xdr:nvSpPr>
        <xdr:cNvPr id="314" name="テキスト ボックス 313"/>
        <xdr:cNvSpPr txBox="1"/>
      </xdr:nvSpPr>
      <xdr:spPr>
        <a:xfrm>
          <a:off x="9372111" y="49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19,112</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137211</xdr:rowOff>
    </xdr:from>
    <xdr:to>
      <xdr:col>12</xdr:col>
      <xdr:colOff>561975</xdr:colOff>
      <xdr:row>32</xdr:row>
      <xdr:rowOff>67361</xdr:rowOff>
    </xdr:to>
    <xdr:sp macro="" textlink="">
      <xdr:nvSpPr>
        <xdr:cNvPr id="315" name="円/楕円 314"/>
        <xdr:cNvSpPr/>
      </xdr:nvSpPr>
      <xdr:spPr>
        <a:xfrm>
          <a:off x="8699500" y="545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83888</xdr:rowOff>
    </xdr:from>
    <xdr:ext cx="534377" cy="259045"/>
    <xdr:sp macro="" textlink="">
      <xdr:nvSpPr>
        <xdr:cNvPr id="316" name="テキスト ボックス 315"/>
        <xdr:cNvSpPr txBox="1"/>
      </xdr:nvSpPr>
      <xdr:spPr>
        <a:xfrm>
          <a:off x="8483111" y="522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16,116</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62687</xdr:rowOff>
    </xdr:from>
    <xdr:to>
      <xdr:col>11</xdr:col>
      <xdr:colOff>358775</xdr:colOff>
      <xdr:row>31</xdr:row>
      <xdr:rowOff>164287</xdr:rowOff>
    </xdr:to>
    <xdr:sp macro="" textlink="">
      <xdr:nvSpPr>
        <xdr:cNvPr id="317" name="円/楕円 316"/>
        <xdr:cNvSpPr/>
      </xdr:nvSpPr>
      <xdr:spPr>
        <a:xfrm>
          <a:off x="7810500" y="537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9364</xdr:rowOff>
    </xdr:from>
    <xdr:ext cx="534377" cy="259045"/>
    <xdr:sp macro="" textlink="">
      <xdr:nvSpPr>
        <xdr:cNvPr id="318" name="テキスト ボックス 317"/>
        <xdr:cNvSpPr txBox="1"/>
      </xdr:nvSpPr>
      <xdr:spPr>
        <a:xfrm>
          <a:off x="7594111" y="515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17,094</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84709</xdr:rowOff>
    </xdr:from>
    <xdr:to>
      <xdr:col>10</xdr:col>
      <xdr:colOff>155575</xdr:colOff>
      <xdr:row>33</xdr:row>
      <xdr:rowOff>14859</xdr:rowOff>
    </xdr:to>
    <xdr:sp macro="" textlink="">
      <xdr:nvSpPr>
        <xdr:cNvPr id="319" name="円/楕円 318"/>
        <xdr:cNvSpPr/>
      </xdr:nvSpPr>
      <xdr:spPr>
        <a:xfrm>
          <a:off x="6921500" y="557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31386</xdr:rowOff>
    </xdr:from>
    <xdr:ext cx="534377" cy="259045"/>
    <xdr:sp macro="" textlink="">
      <xdr:nvSpPr>
        <xdr:cNvPr id="320" name="テキスト ボックス 319"/>
        <xdr:cNvSpPr txBox="1"/>
      </xdr:nvSpPr>
      <xdr:spPr>
        <a:xfrm>
          <a:off x="6705111" y="534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87654</xdr:rowOff>
    </xdr:from>
    <xdr:to>
      <xdr:col>15</xdr:col>
      <xdr:colOff>180975</xdr:colOff>
      <xdr:row>56</xdr:row>
      <xdr:rowOff>127704</xdr:rowOff>
    </xdr:to>
    <xdr:cxnSp macro="">
      <xdr:nvCxnSpPr>
        <xdr:cNvPr id="345" name="直線コネクタ 344"/>
        <xdr:cNvCxnSpPr/>
      </xdr:nvCxnSpPr>
      <xdr:spPr>
        <a:xfrm flipV="1">
          <a:off x="9639300" y="9688854"/>
          <a:ext cx="838200" cy="4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69825</xdr:rowOff>
    </xdr:from>
    <xdr:ext cx="534377" cy="259045"/>
    <xdr:sp macro="" textlink="">
      <xdr:nvSpPr>
        <xdr:cNvPr id="346" name="農林水産業費平均値テキスト"/>
        <xdr:cNvSpPr txBox="1"/>
      </xdr:nvSpPr>
      <xdr:spPr>
        <a:xfrm>
          <a:off x="10528300" y="9671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131207</xdr:rowOff>
    </xdr:from>
    <xdr:to>
      <xdr:col>14</xdr:col>
      <xdr:colOff>28575</xdr:colOff>
      <xdr:row>56</xdr:row>
      <xdr:rowOff>127704</xdr:rowOff>
    </xdr:to>
    <xdr:cxnSp macro="">
      <xdr:nvCxnSpPr>
        <xdr:cNvPr id="348" name="直線コネクタ 347"/>
        <xdr:cNvCxnSpPr/>
      </xdr:nvCxnSpPr>
      <xdr:spPr>
        <a:xfrm>
          <a:off x="8750300" y="9560957"/>
          <a:ext cx="889000" cy="16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15195</xdr:rowOff>
    </xdr:from>
    <xdr:ext cx="534377" cy="259045"/>
    <xdr:sp macro="" textlink="">
      <xdr:nvSpPr>
        <xdr:cNvPr id="350" name="テキスト ボックス 349"/>
        <xdr:cNvSpPr txBox="1"/>
      </xdr:nvSpPr>
      <xdr:spPr>
        <a:xfrm>
          <a:off x="9372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131207</xdr:rowOff>
    </xdr:from>
    <xdr:to>
      <xdr:col>12</xdr:col>
      <xdr:colOff>511175</xdr:colOff>
      <xdr:row>56</xdr:row>
      <xdr:rowOff>163949</xdr:rowOff>
    </xdr:to>
    <xdr:cxnSp macro="">
      <xdr:nvCxnSpPr>
        <xdr:cNvPr id="351" name="直線コネクタ 350"/>
        <xdr:cNvCxnSpPr/>
      </xdr:nvCxnSpPr>
      <xdr:spPr>
        <a:xfrm flipV="1">
          <a:off x="7861300" y="9560957"/>
          <a:ext cx="889000" cy="20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19315</xdr:rowOff>
    </xdr:from>
    <xdr:ext cx="534377" cy="259045"/>
    <xdr:sp macro="" textlink="">
      <xdr:nvSpPr>
        <xdr:cNvPr id="353" name="テキスト ボックス 352"/>
        <xdr:cNvSpPr txBox="1"/>
      </xdr:nvSpPr>
      <xdr:spPr>
        <a:xfrm>
          <a:off x="8483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158137</xdr:rowOff>
    </xdr:from>
    <xdr:to>
      <xdr:col>11</xdr:col>
      <xdr:colOff>307975</xdr:colOff>
      <xdr:row>56</xdr:row>
      <xdr:rowOff>163949</xdr:rowOff>
    </xdr:to>
    <xdr:cxnSp macro="">
      <xdr:nvCxnSpPr>
        <xdr:cNvPr id="354" name="直線コネクタ 353"/>
        <xdr:cNvCxnSpPr/>
      </xdr:nvCxnSpPr>
      <xdr:spPr>
        <a:xfrm>
          <a:off x="6972300" y="9759337"/>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37735</xdr:rowOff>
    </xdr:from>
    <xdr:ext cx="534377" cy="259045"/>
    <xdr:sp macro="" textlink="">
      <xdr:nvSpPr>
        <xdr:cNvPr id="358" name="テキスト ボックス 357"/>
        <xdr:cNvSpPr txBox="1"/>
      </xdr:nvSpPr>
      <xdr:spPr>
        <a:xfrm>
          <a:off x="6705111" y="98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36854</xdr:rowOff>
    </xdr:from>
    <xdr:to>
      <xdr:col>15</xdr:col>
      <xdr:colOff>231775</xdr:colOff>
      <xdr:row>56</xdr:row>
      <xdr:rowOff>138454</xdr:rowOff>
    </xdr:to>
    <xdr:sp macro="" textlink="">
      <xdr:nvSpPr>
        <xdr:cNvPr id="364" name="円/楕円 363"/>
        <xdr:cNvSpPr/>
      </xdr:nvSpPr>
      <xdr:spPr>
        <a:xfrm>
          <a:off x="10426700" y="96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59731</xdr:rowOff>
    </xdr:from>
    <xdr:ext cx="534377" cy="259045"/>
    <xdr:sp macro="" textlink="">
      <xdr:nvSpPr>
        <xdr:cNvPr id="365" name="農林水産業費該当値テキスト"/>
        <xdr:cNvSpPr txBox="1"/>
      </xdr:nvSpPr>
      <xdr:spPr>
        <a:xfrm>
          <a:off x="10528300" y="94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49,107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76904</xdr:rowOff>
    </xdr:from>
    <xdr:to>
      <xdr:col>14</xdr:col>
      <xdr:colOff>79375</xdr:colOff>
      <xdr:row>57</xdr:row>
      <xdr:rowOff>7054</xdr:rowOff>
    </xdr:to>
    <xdr:sp macro="" textlink="">
      <xdr:nvSpPr>
        <xdr:cNvPr id="366" name="円/楕円 365"/>
        <xdr:cNvSpPr/>
      </xdr:nvSpPr>
      <xdr:spPr>
        <a:xfrm>
          <a:off x="9588500" y="96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23581</xdr:rowOff>
    </xdr:from>
    <xdr:ext cx="534377" cy="259045"/>
    <xdr:sp macro="" textlink="">
      <xdr:nvSpPr>
        <xdr:cNvPr id="367" name="テキスト ボックス 366"/>
        <xdr:cNvSpPr txBox="1"/>
      </xdr:nvSpPr>
      <xdr:spPr>
        <a:xfrm>
          <a:off x="9372111" y="945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42,099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80407</xdr:rowOff>
    </xdr:from>
    <xdr:to>
      <xdr:col>12</xdr:col>
      <xdr:colOff>561975</xdr:colOff>
      <xdr:row>56</xdr:row>
      <xdr:rowOff>10557</xdr:rowOff>
    </xdr:to>
    <xdr:sp macro="" textlink="">
      <xdr:nvSpPr>
        <xdr:cNvPr id="368" name="円/楕円 367"/>
        <xdr:cNvSpPr/>
      </xdr:nvSpPr>
      <xdr:spPr>
        <a:xfrm>
          <a:off x="8699500" y="9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27084</xdr:rowOff>
    </xdr:from>
    <xdr:ext cx="534377" cy="259045"/>
    <xdr:sp macro="" textlink="">
      <xdr:nvSpPr>
        <xdr:cNvPr id="369" name="テキスト ボックス 368"/>
        <xdr:cNvSpPr txBox="1"/>
      </xdr:nvSpPr>
      <xdr:spPr>
        <a:xfrm>
          <a:off x="8483111" y="928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113149</xdr:rowOff>
    </xdr:from>
    <xdr:to>
      <xdr:col>11</xdr:col>
      <xdr:colOff>358775</xdr:colOff>
      <xdr:row>57</xdr:row>
      <xdr:rowOff>43299</xdr:rowOff>
    </xdr:to>
    <xdr:sp macro="" textlink="">
      <xdr:nvSpPr>
        <xdr:cNvPr id="370" name="円/楕円 369"/>
        <xdr:cNvSpPr/>
      </xdr:nvSpPr>
      <xdr:spPr>
        <a:xfrm>
          <a:off x="7810500" y="971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34426</xdr:rowOff>
    </xdr:from>
    <xdr:ext cx="534377" cy="259045"/>
    <xdr:sp macro="" textlink="">
      <xdr:nvSpPr>
        <xdr:cNvPr id="371" name="テキスト ボックス 370"/>
        <xdr:cNvSpPr txBox="1"/>
      </xdr:nvSpPr>
      <xdr:spPr>
        <a:xfrm>
          <a:off x="7594111" y="980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107337</xdr:rowOff>
    </xdr:from>
    <xdr:to>
      <xdr:col>10</xdr:col>
      <xdr:colOff>155575</xdr:colOff>
      <xdr:row>57</xdr:row>
      <xdr:rowOff>37487</xdr:rowOff>
    </xdr:to>
    <xdr:sp macro="" textlink="">
      <xdr:nvSpPr>
        <xdr:cNvPr id="372" name="円/楕円 371"/>
        <xdr:cNvSpPr/>
      </xdr:nvSpPr>
      <xdr:spPr>
        <a:xfrm>
          <a:off x="6921500" y="970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54014</xdr:rowOff>
    </xdr:from>
    <xdr:ext cx="534377" cy="259045"/>
    <xdr:sp macro="" textlink="">
      <xdr:nvSpPr>
        <xdr:cNvPr id="373" name="テキスト ボックス 372"/>
        <xdr:cNvSpPr txBox="1"/>
      </xdr:nvSpPr>
      <xdr:spPr>
        <a:xfrm>
          <a:off x="6705111" y="948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168373</xdr:rowOff>
    </xdr:from>
    <xdr:to>
      <xdr:col>15</xdr:col>
      <xdr:colOff>180975</xdr:colOff>
      <xdr:row>77</xdr:row>
      <xdr:rowOff>16059</xdr:rowOff>
    </xdr:to>
    <xdr:cxnSp macro="">
      <xdr:nvCxnSpPr>
        <xdr:cNvPr id="404" name="直線コネクタ 403"/>
        <xdr:cNvCxnSpPr/>
      </xdr:nvCxnSpPr>
      <xdr:spPr>
        <a:xfrm>
          <a:off x="9639300" y="13198573"/>
          <a:ext cx="838200" cy="1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142276</xdr:rowOff>
    </xdr:from>
    <xdr:ext cx="534377" cy="259045"/>
    <xdr:sp macro="" textlink="">
      <xdr:nvSpPr>
        <xdr:cNvPr id="405" name="商工費平均値テキスト"/>
        <xdr:cNvSpPr txBox="1"/>
      </xdr:nvSpPr>
      <xdr:spPr>
        <a:xfrm>
          <a:off x="10528300" y="13172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168373</xdr:rowOff>
    </xdr:from>
    <xdr:to>
      <xdr:col>14</xdr:col>
      <xdr:colOff>28575</xdr:colOff>
      <xdr:row>77</xdr:row>
      <xdr:rowOff>18836</xdr:rowOff>
    </xdr:to>
    <xdr:cxnSp macro="">
      <xdr:nvCxnSpPr>
        <xdr:cNvPr id="407" name="直線コネクタ 406"/>
        <xdr:cNvCxnSpPr/>
      </xdr:nvCxnSpPr>
      <xdr:spPr>
        <a:xfrm flipV="1">
          <a:off x="8750300" y="13198573"/>
          <a:ext cx="8890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89566</xdr:rowOff>
    </xdr:from>
    <xdr:ext cx="534377" cy="259045"/>
    <xdr:sp macro="" textlink="">
      <xdr:nvSpPr>
        <xdr:cNvPr id="409" name="テキスト ボックス 408"/>
        <xdr:cNvSpPr txBox="1"/>
      </xdr:nvSpPr>
      <xdr:spPr>
        <a:xfrm>
          <a:off x="9372111" y="13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17889</xdr:rowOff>
    </xdr:from>
    <xdr:to>
      <xdr:col>12</xdr:col>
      <xdr:colOff>511175</xdr:colOff>
      <xdr:row>77</xdr:row>
      <xdr:rowOff>18836</xdr:rowOff>
    </xdr:to>
    <xdr:cxnSp macro="">
      <xdr:nvCxnSpPr>
        <xdr:cNvPr id="410" name="直線コネクタ 409"/>
        <xdr:cNvCxnSpPr/>
      </xdr:nvCxnSpPr>
      <xdr:spPr>
        <a:xfrm>
          <a:off x="7861300" y="13219539"/>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142977</xdr:rowOff>
    </xdr:from>
    <xdr:ext cx="534377" cy="259045"/>
    <xdr:sp macro="" textlink="">
      <xdr:nvSpPr>
        <xdr:cNvPr id="412" name="テキスト ボックス 411"/>
        <xdr:cNvSpPr txBox="1"/>
      </xdr:nvSpPr>
      <xdr:spPr>
        <a:xfrm>
          <a:off x="8483111" y="1334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3569</xdr:rowOff>
    </xdr:from>
    <xdr:to>
      <xdr:col>11</xdr:col>
      <xdr:colOff>307975</xdr:colOff>
      <xdr:row>77</xdr:row>
      <xdr:rowOff>17889</xdr:rowOff>
    </xdr:to>
    <xdr:cxnSp macro="">
      <xdr:nvCxnSpPr>
        <xdr:cNvPr id="413" name="直線コネクタ 412"/>
        <xdr:cNvCxnSpPr/>
      </xdr:nvCxnSpPr>
      <xdr:spPr>
        <a:xfrm>
          <a:off x="6972300" y="13205219"/>
          <a:ext cx="8890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22848</xdr:rowOff>
    </xdr:from>
    <xdr:ext cx="534377" cy="259045"/>
    <xdr:sp macro="" textlink="">
      <xdr:nvSpPr>
        <xdr:cNvPr id="415" name="テキスト ボックス 414"/>
        <xdr:cNvSpPr txBox="1"/>
      </xdr:nvSpPr>
      <xdr:spPr>
        <a:xfrm>
          <a:off x="7594111" y="1339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27419</xdr:rowOff>
    </xdr:from>
    <xdr:ext cx="534377" cy="259045"/>
    <xdr:sp macro="" textlink="">
      <xdr:nvSpPr>
        <xdr:cNvPr id="417" name="テキスト ボックス 416"/>
        <xdr:cNvSpPr txBox="1"/>
      </xdr:nvSpPr>
      <xdr:spPr>
        <a:xfrm>
          <a:off x="6705111" y="1340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136709</xdr:rowOff>
    </xdr:from>
    <xdr:to>
      <xdr:col>15</xdr:col>
      <xdr:colOff>231775</xdr:colOff>
      <xdr:row>77</xdr:row>
      <xdr:rowOff>66859</xdr:rowOff>
    </xdr:to>
    <xdr:sp macro="" textlink="">
      <xdr:nvSpPr>
        <xdr:cNvPr id="423" name="円/楕円 422"/>
        <xdr:cNvSpPr/>
      </xdr:nvSpPr>
      <xdr:spPr>
        <a:xfrm>
          <a:off x="10426700" y="1316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159586</xdr:rowOff>
    </xdr:from>
    <xdr:ext cx="534377" cy="259045"/>
    <xdr:sp macro="" textlink="">
      <xdr:nvSpPr>
        <xdr:cNvPr id="424" name="商工費該当値テキスト"/>
        <xdr:cNvSpPr txBox="1"/>
      </xdr:nvSpPr>
      <xdr:spPr>
        <a:xfrm>
          <a:off x="10528300" y="1301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26,072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117573</xdr:rowOff>
    </xdr:from>
    <xdr:to>
      <xdr:col>14</xdr:col>
      <xdr:colOff>79375</xdr:colOff>
      <xdr:row>77</xdr:row>
      <xdr:rowOff>47723</xdr:rowOff>
    </xdr:to>
    <xdr:sp macro="" textlink="">
      <xdr:nvSpPr>
        <xdr:cNvPr id="425" name="円/楕円 424"/>
        <xdr:cNvSpPr/>
      </xdr:nvSpPr>
      <xdr:spPr>
        <a:xfrm>
          <a:off x="9588500" y="131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64250</xdr:rowOff>
    </xdr:from>
    <xdr:ext cx="534377" cy="259045"/>
    <xdr:sp macro="" textlink="">
      <xdr:nvSpPr>
        <xdr:cNvPr id="426" name="テキスト ボックス 425"/>
        <xdr:cNvSpPr txBox="1"/>
      </xdr:nvSpPr>
      <xdr:spPr>
        <a:xfrm>
          <a:off x="9372111" y="1292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139486</xdr:rowOff>
    </xdr:from>
    <xdr:to>
      <xdr:col>12</xdr:col>
      <xdr:colOff>561975</xdr:colOff>
      <xdr:row>77</xdr:row>
      <xdr:rowOff>69636</xdr:rowOff>
    </xdr:to>
    <xdr:sp macro="" textlink="">
      <xdr:nvSpPr>
        <xdr:cNvPr id="427" name="円/楕円 426"/>
        <xdr:cNvSpPr/>
      </xdr:nvSpPr>
      <xdr:spPr>
        <a:xfrm>
          <a:off x="8699500" y="131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86163</xdr:rowOff>
    </xdr:from>
    <xdr:ext cx="534377" cy="259045"/>
    <xdr:sp macro="" textlink="">
      <xdr:nvSpPr>
        <xdr:cNvPr id="428" name="テキスト ボックス 427"/>
        <xdr:cNvSpPr txBox="1"/>
      </xdr:nvSpPr>
      <xdr:spPr>
        <a:xfrm>
          <a:off x="8483111" y="1294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25,902</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138539</xdr:rowOff>
    </xdr:from>
    <xdr:to>
      <xdr:col>11</xdr:col>
      <xdr:colOff>358775</xdr:colOff>
      <xdr:row>77</xdr:row>
      <xdr:rowOff>68689</xdr:rowOff>
    </xdr:to>
    <xdr:sp macro="" textlink="">
      <xdr:nvSpPr>
        <xdr:cNvPr id="429" name="円/楕円 428"/>
        <xdr:cNvSpPr/>
      </xdr:nvSpPr>
      <xdr:spPr>
        <a:xfrm>
          <a:off x="7810500" y="131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85216</xdr:rowOff>
    </xdr:from>
    <xdr:ext cx="534377" cy="259045"/>
    <xdr:sp macro="" textlink="">
      <xdr:nvSpPr>
        <xdr:cNvPr id="430" name="テキスト ボックス 429"/>
        <xdr:cNvSpPr txBox="1"/>
      </xdr:nvSpPr>
      <xdr:spPr>
        <a:xfrm>
          <a:off x="7594111" y="1294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25,960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124219</xdr:rowOff>
    </xdr:from>
    <xdr:to>
      <xdr:col>10</xdr:col>
      <xdr:colOff>155575</xdr:colOff>
      <xdr:row>77</xdr:row>
      <xdr:rowOff>54369</xdr:rowOff>
    </xdr:to>
    <xdr:sp macro="" textlink="">
      <xdr:nvSpPr>
        <xdr:cNvPr id="431" name="円/楕円 430"/>
        <xdr:cNvSpPr/>
      </xdr:nvSpPr>
      <xdr:spPr>
        <a:xfrm>
          <a:off x="6921500" y="131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70896</xdr:rowOff>
    </xdr:from>
    <xdr:ext cx="534377" cy="259045"/>
    <xdr:sp macro="" textlink="">
      <xdr:nvSpPr>
        <xdr:cNvPr id="432" name="テキスト ボックス 431"/>
        <xdr:cNvSpPr txBox="1"/>
      </xdr:nvSpPr>
      <xdr:spPr>
        <a:xfrm>
          <a:off x="6705111" y="129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139571</xdr:rowOff>
    </xdr:from>
    <xdr:to>
      <xdr:col>15</xdr:col>
      <xdr:colOff>180975</xdr:colOff>
      <xdr:row>95</xdr:row>
      <xdr:rowOff>161055</xdr:rowOff>
    </xdr:to>
    <xdr:cxnSp macro="">
      <xdr:nvCxnSpPr>
        <xdr:cNvPr id="459" name="直線コネクタ 458"/>
        <xdr:cNvCxnSpPr/>
      </xdr:nvCxnSpPr>
      <xdr:spPr>
        <a:xfrm>
          <a:off x="9639300" y="16427321"/>
          <a:ext cx="838200" cy="2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53232</xdr:rowOff>
    </xdr:from>
    <xdr:ext cx="534377" cy="259045"/>
    <xdr:sp macro="" textlink="">
      <xdr:nvSpPr>
        <xdr:cNvPr id="460" name="土木費平均値テキスト"/>
        <xdr:cNvSpPr txBox="1"/>
      </xdr:nvSpPr>
      <xdr:spPr>
        <a:xfrm>
          <a:off x="10528300" y="1651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31499</xdr:rowOff>
    </xdr:from>
    <xdr:to>
      <xdr:col>14</xdr:col>
      <xdr:colOff>28575</xdr:colOff>
      <xdr:row>95</xdr:row>
      <xdr:rowOff>139571</xdr:rowOff>
    </xdr:to>
    <xdr:cxnSp macro="">
      <xdr:nvCxnSpPr>
        <xdr:cNvPr id="462" name="直線コネクタ 461"/>
        <xdr:cNvCxnSpPr/>
      </xdr:nvCxnSpPr>
      <xdr:spPr>
        <a:xfrm>
          <a:off x="8750300" y="16319249"/>
          <a:ext cx="889000" cy="10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18910</xdr:rowOff>
    </xdr:from>
    <xdr:ext cx="534377" cy="259045"/>
    <xdr:sp macro="" textlink="">
      <xdr:nvSpPr>
        <xdr:cNvPr id="464" name="テキスト ボックス 463"/>
        <xdr:cNvSpPr txBox="1"/>
      </xdr:nvSpPr>
      <xdr:spPr>
        <a:xfrm>
          <a:off x="9372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163295</xdr:rowOff>
    </xdr:from>
    <xdr:to>
      <xdr:col>12</xdr:col>
      <xdr:colOff>511175</xdr:colOff>
      <xdr:row>95</xdr:row>
      <xdr:rowOff>31499</xdr:rowOff>
    </xdr:to>
    <xdr:cxnSp macro="">
      <xdr:nvCxnSpPr>
        <xdr:cNvPr id="465" name="直線コネクタ 464"/>
        <xdr:cNvCxnSpPr/>
      </xdr:nvCxnSpPr>
      <xdr:spPr>
        <a:xfrm>
          <a:off x="7861300" y="16279595"/>
          <a:ext cx="889000" cy="3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11667</xdr:rowOff>
    </xdr:from>
    <xdr:ext cx="534377" cy="259045"/>
    <xdr:sp macro="" textlink="">
      <xdr:nvSpPr>
        <xdr:cNvPr id="467" name="テキスト ボックス 466"/>
        <xdr:cNvSpPr txBox="1"/>
      </xdr:nvSpPr>
      <xdr:spPr>
        <a:xfrm>
          <a:off x="8483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163295</xdr:rowOff>
    </xdr:from>
    <xdr:to>
      <xdr:col>11</xdr:col>
      <xdr:colOff>307975</xdr:colOff>
      <xdr:row>95</xdr:row>
      <xdr:rowOff>84790</xdr:rowOff>
    </xdr:to>
    <xdr:cxnSp macro="">
      <xdr:nvCxnSpPr>
        <xdr:cNvPr id="468" name="直線コネクタ 467"/>
        <xdr:cNvCxnSpPr/>
      </xdr:nvCxnSpPr>
      <xdr:spPr>
        <a:xfrm flipV="1">
          <a:off x="6972300" y="16279595"/>
          <a:ext cx="889000" cy="9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7466</xdr:rowOff>
    </xdr:from>
    <xdr:ext cx="534377" cy="259045"/>
    <xdr:sp macro="" textlink="">
      <xdr:nvSpPr>
        <xdr:cNvPr id="470" name="テキスト ボックス 469"/>
        <xdr:cNvSpPr txBox="1"/>
      </xdr:nvSpPr>
      <xdr:spPr>
        <a:xfrm>
          <a:off x="7594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60309</xdr:rowOff>
    </xdr:from>
    <xdr:ext cx="534377" cy="259045"/>
    <xdr:sp macro="" textlink="">
      <xdr:nvSpPr>
        <xdr:cNvPr id="472" name="テキスト ボックス 471"/>
        <xdr:cNvSpPr txBox="1"/>
      </xdr:nvSpPr>
      <xdr:spPr>
        <a:xfrm>
          <a:off x="6705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110255</xdr:rowOff>
    </xdr:from>
    <xdr:to>
      <xdr:col>15</xdr:col>
      <xdr:colOff>231775</xdr:colOff>
      <xdr:row>96</xdr:row>
      <xdr:rowOff>40405</xdr:rowOff>
    </xdr:to>
    <xdr:sp macro="" textlink="">
      <xdr:nvSpPr>
        <xdr:cNvPr id="478" name="円/楕円 477"/>
        <xdr:cNvSpPr/>
      </xdr:nvSpPr>
      <xdr:spPr>
        <a:xfrm>
          <a:off x="10426700" y="163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133132</xdr:rowOff>
    </xdr:from>
    <xdr:ext cx="599010" cy="259045"/>
    <xdr:sp macro="" textlink="">
      <xdr:nvSpPr>
        <xdr:cNvPr id="479" name="土木費該当値テキスト"/>
        <xdr:cNvSpPr txBox="1"/>
      </xdr:nvSpPr>
      <xdr:spPr>
        <a:xfrm>
          <a:off x="10528300" y="1624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107,829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88771</xdr:rowOff>
    </xdr:from>
    <xdr:to>
      <xdr:col>14</xdr:col>
      <xdr:colOff>79375</xdr:colOff>
      <xdr:row>96</xdr:row>
      <xdr:rowOff>18921</xdr:rowOff>
    </xdr:to>
    <xdr:sp macro="" textlink="">
      <xdr:nvSpPr>
        <xdr:cNvPr id="480" name="円/楕円 479"/>
        <xdr:cNvSpPr/>
      </xdr:nvSpPr>
      <xdr:spPr>
        <a:xfrm>
          <a:off x="9588500" y="1637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35448</xdr:rowOff>
    </xdr:from>
    <xdr:ext cx="599010" cy="259045"/>
    <xdr:sp macro="" textlink="">
      <xdr:nvSpPr>
        <xdr:cNvPr id="481" name="テキスト ボックス 480"/>
        <xdr:cNvSpPr txBox="1"/>
      </xdr:nvSpPr>
      <xdr:spPr>
        <a:xfrm>
          <a:off x="9339794" y="16151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112,528</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152149</xdr:rowOff>
    </xdr:from>
    <xdr:to>
      <xdr:col>12</xdr:col>
      <xdr:colOff>561975</xdr:colOff>
      <xdr:row>95</xdr:row>
      <xdr:rowOff>82299</xdr:rowOff>
    </xdr:to>
    <xdr:sp macro="" textlink="">
      <xdr:nvSpPr>
        <xdr:cNvPr id="482" name="円/楕円 481"/>
        <xdr:cNvSpPr/>
      </xdr:nvSpPr>
      <xdr:spPr>
        <a:xfrm>
          <a:off x="8699500" y="162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98826</xdr:rowOff>
    </xdr:from>
    <xdr:ext cx="599010" cy="259045"/>
    <xdr:sp macro="" textlink="">
      <xdr:nvSpPr>
        <xdr:cNvPr id="483" name="テキスト ボックス 482"/>
        <xdr:cNvSpPr txBox="1"/>
      </xdr:nvSpPr>
      <xdr:spPr>
        <a:xfrm>
          <a:off x="8450794" y="1604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136,166</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112495</xdr:rowOff>
    </xdr:from>
    <xdr:to>
      <xdr:col>11</xdr:col>
      <xdr:colOff>358775</xdr:colOff>
      <xdr:row>95</xdr:row>
      <xdr:rowOff>42645</xdr:rowOff>
    </xdr:to>
    <xdr:sp macro="" textlink="">
      <xdr:nvSpPr>
        <xdr:cNvPr id="484" name="円/楕円 483"/>
        <xdr:cNvSpPr/>
      </xdr:nvSpPr>
      <xdr:spPr>
        <a:xfrm>
          <a:off x="7810500" y="1622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93</xdr:row>
      <xdr:rowOff>59172</xdr:rowOff>
    </xdr:from>
    <xdr:ext cx="599010" cy="259045"/>
    <xdr:sp macro="" textlink="">
      <xdr:nvSpPr>
        <xdr:cNvPr id="485" name="テキスト ボックス 484"/>
        <xdr:cNvSpPr txBox="1"/>
      </xdr:nvSpPr>
      <xdr:spPr>
        <a:xfrm>
          <a:off x="7561794" y="1600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144,839</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33990</xdr:rowOff>
    </xdr:from>
    <xdr:to>
      <xdr:col>10</xdr:col>
      <xdr:colOff>155575</xdr:colOff>
      <xdr:row>95</xdr:row>
      <xdr:rowOff>135590</xdr:rowOff>
    </xdr:to>
    <xdr:sp macro="" textlink="">
      <xdr:nvSpPr>
        <xdr:cNvPr id="486" name="円/楕円 485"/>
        <xdr:cNvSpPr/>
      </xdr:nvSpPr>
      <xdr:spPr>
        <a:xfrm>
          <a:off x="6921500" y="1632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93</xdr:row>
      <xdr:rowOff>152117</xdr:rowOff>
    </xdr:from>
    <xdr:ext cx="599010" cy="259045"/>
    <xdr:sp macro="" textlink="">
      <xdr:nvSpPr>
        <xdr:cNvPr id="487" name="テキスト ボックス 486"/>
        <xdr:cNvSpPr txBox="1"/>
      </xdr:nvSpPr>
      <xdr:spPr>
        <a:xfrm>
          <a:off x="6672794" y="16096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29020</xdr:rowOff>
    </xdr:from>
    <xdr:to>
      <xdr:col>23</xdr:col>
      <xdr:colOff>516889</xdr:colOff>
      <xdr:row>39</xdr:row>
      <xdr:rowOff>101447</xdr:rowOff>
    </xdr:to>
    <xdr:cxnSp macro="">
      <xdr:nvCxnSpPr>
        <xdr:cNvPr id="512" name="直線コネクタ 511"/>
        <xdr:cNvCxnSpPr/>
      </xdr:nvCxnSpPr>
      <xdr:spPr>
        <a:xfrm flipV="1">
          <a:off x="16317595" y="5686870"/>
          <a:ext cx="1269" cy="110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105274</xdr:rowOff>
    </xdr:from>
    <xdr:ext cx="534377" cy="259045"/>
    <xdr:sp macro="" textlink="">
      <xdr:nvSpPr>
        <xdr:cNvPr id="513" name="消防費最小値テキスト"/>
        <xdr:cNvSpPr txBox="1"/>
      </xdr:nvSpPr>
      <xdr:spPr>
        <a:xfrm>
          <a:off x="16370300" y="67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101447</xdr:rowOff>
    </xdr:from>
    <xdr:to>
      <xdr:col>23</xdr:col>
      <xdr:colOff>606425</xdr:colOff>
      <xdr:row>39</xdr:row>
      <xdr:rowOff>101447</xdr:rowOff>
    </xdr:to>
    <xdr:cxnSp macro="">
      <xdr:nvCxnSpPr>
        <xdr:cNvPr id="514" name="直線コネクタ 513"/>
        <xdr:cNvCxnSpPr/>
      </xdr:nvCxnSpPr>
      <xdr:spPr>
        <a:xfrm>
          <a:off x="16230600" y="67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147147</xdr:rowOff>
    </xdr:from>
    <xdr:ext cx="534377" cy="259045"/>
    <xdr:sp macro="" textlink="">
      <xdr:nvSpPr>
        <xdr:cNvPr id="515" name="消防費最大値テキスト"/>
        <xdr:cNvSpPr txBox="1"/>
      </xdr:nvSpPr>
      <xdr:spPr>
        <a:xfrm>
          <a:off x="16370300" y="54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33</xdr:row>
      <xdr:rowOff>29020</xdr:rowOff>
    </xdr:from>
    <xdr:to>
      <xdr:col>23</xdr:col>
      <xdr:colOff>606425</xdr:colOff>
      <xdr:row>33</xdr:row>
      <xdr:rowOff>29020</xdr:rowOff>
    </xdr:to>
    <xdr:cxnSp macro="">
      <xdr:nvCxnSpPr>
        <xdr:cNvPr id="516" name="直線コネクタ 515"/>
        <xdr:cNvCxnSpPr/>
      </xdr:nvCxnSpPr>
      <xdr:spPr>
        <a:xfrm>
          <a:off x="16230600" y="568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124765</xdr:rowOff>
    </xdr:from>
    <xdr:to>
      <xdr:col>23</xdr:col>
      <xdr:colOff>517525</xdr:colOff>
      <xdr:row>35</xdr:row>
      <xdr:rowOff>159569</xdr:rowOff>
    </xdr:to>
    <xdr:cxnSp macro="">
      <xdr:nvCxnSpPr>
        <xdr:cNvPr id="517" name="直線コネクタ 516"/>
        <xdr:cNvCxnSpPr/>
      </xdr:nvCxnSpPr>
      <xdr:spPr>
        <a:xfrm>
          <a:off x="15481300" y="5268265"/>
          <a:ext cx="838200" cy="89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38581</xdr:rowOff>
    </xdr:from>
    <xdr:ext cx="534377" cy="259045"/>
    <xdr:sp macro="" textlink="">
      <xdr:nvSpPr>
        <xdr:cNvPr id="518" name="消防費平均値テキスト"/>
        <xdr:cNvSpPr txBox="1"/>
      </xdr:nvSpPr>
      <xdr:spPr>
        <a:xfrm>
          <a:off x="16370300" y="6382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60154</xdr:rowOff>
    </xdr:from>
    <xdr:to>
      <xdr:col>23</xdr:col>
      <xdr:colOff>568325</xdr:colOff>
      <xdr:row>37</xdr:row>
      <xdr:rowOff>161754</xdr:rowOff>
    </xdr:to>
    <xdr:sp macro="" textlink="">
      <xdr:nvSpPr>
        <xdr:cNvPr id="519" name="フローチャート : 判断 518"/>
        <xdr:cNvSpPr/>
      </xdr:nvSpPr>
      <xdr:spPr>
        <a:xfrm>
          <a:off x="162687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124765</xdr:rowOff>
    </xdr:from>
    <xdr:to>
      <xdr:col>22</xdr:col>
      <xdr:colOff>365125</xdr:colOff>
      <xdr:row>37</xdr:row>
      <xdr:rowOff>95485</xdr:rowOff>
    </xdr:to>
    <xdr:cxnSp macro="">
      <xdr:nvCxnSpPr>
        <xdr:cNvPr id="520" name="直線コネクタ 519"/>
        <xdr:cNvCxnSpPr/>
      </xdr:nvCxnSpPr>
      <xdr:spPr>
        <a:xfrm flipV="1">
          <a:off x="14592300" y="5268265"/>
          <a:ext cx="889000" cy="117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146717</xdr:rowOff>
    </xdr:from>
    <xdr:to>
      <xdr:col>22</xdr:col>
      <xdr:colOff>415925</xdr:colOff>
      <xdr:row>37</xdr:row>
      <xdr:rowOff>76867</xdr:rowOff>
    </xdr:to>
    <xdr:sp macro="" textlink="">
      <xdr:nvSpPr>
        <xdr:cNvPr id="521" name="フローチャート : 判断 520"/>
        <xdr:cNvSpPr/>
      </xdr:nvSpPr>
      <xdr:spPr>
        <a:xfrm>
          <a:off x="15430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67994</xdr:rowOff>
    </xdr:from>
    <xdr:ext cx="534377" cy="259045"/>
    <xdr:sp macro="" textlink="">
      <xdr:nvSpPr>
        <xdr:cNvPr id="522" name="テキスト ボックス 521"/>
        <xdr:cNvSpPr txBox="1"/>
      </xdr:nvSpPr>
      <xdr:spPr>
        <a:xfrm>
          <a:off x="15214111" y="64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54451</xdr:rowOff>
    </xdr:from>
    <xdr:to>
      <xdr:col>21</xdr:col>
      <xdr:colOff>161925</xdr:colOff>
      <xdr:row>37</xdr:row>
      <xdr:rowOff>95485</xdr:rowOff>
    </xdr:to>
    <xdr:cxnSp macro="">
      <xdr:nvCxnSpPr>
        <xdr:cNvPr id="523" name="直線コネクタ 522"/>
        <xdr:cNvCxnSpPr/>
      </xdr:nvCxnSpPr>
      <xdr:spPr>
        <a:xfrm>
          <a:off x="13703300" y="6398101"/>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74974</xdr:rowOff>
    </xdr:from>
    <xdr:to>
      <xdr:col>21</xdr:col>
      <xdr:colOff>212725</xdr:colOff>
      <xdr:row>38</xdr:row>
      <xdr:rowOff>5124</xdr:rowOff>
    </xdr:to>
    <xdr:sp macro="" textlink="">
      <xdr:nvSpPr>
        <xdr:cNvPr id="524" name="フローチャート : 判断 523"/>
        <xdr:cNvSpPr/>
      </xdr:nvSpPr>
      <xdr:spPr>
        <a:xfrm>
          <a:off x="14541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167701</xdr:rowOff>
    </xdr:from>
    <xdr:ext cx="534377" cy="259045"/>
    <xdr:sp macro="" textlink="">
      <xdr:nvSpPr>
        <xdr:cNvPr id="525" name="テキスト ボックス 524"/>
        <xdr:cNvSpPr txBox="1"/>
      </xdr:nvSpPr>
      <xdr:spPr>
        <a:xfrm>
          <a:off x="14325111" y="65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54451</xdr:rowOff>
    </xdr:from>
    <xdr:to>
      <xdr:col>19</xdr:col>
      <xdr:colOff>644525</xdr:colOff>
      <xdr:row>37</xdr:row>
      <xdr:rowOff>115221</xdr:rowOff>
    </xdr:to>
    <xdr:cxnSp macro="">
      <xdr:nvCxnSpPr>
        <xdr:cNvPr id="526" name="直線コネクタ 525"/>
        <xdr:cNvCxnSpPr/>
      </xdr:nvCxnSpPr>
      <xdr:spPr>
        <a:xfrm flipV="1">
          <a:off x="12814300" y="6398101"/>
          <a:ext cx="889000" cy="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90653</xdr:rowOff>
    </xdr:from>
    <xdr:to>
      <xdr:col>20</xdr:col>
      <xdr:colOff>9525</xdr:colOff>
      <xdr:row>38</xdr:row>
      <xdr:rowOff>20803</xdr:rowOff>
    </xdr:to>
    <xdr:sp macro="" textlink="">
      <xdr:nvSpPr>
        <xdr:cNvPr id="527" name="フローチャート : 判断 526"/>
        <xdr:cNvSpPr/>
      </xdr:nvSpPr>
      <xdr:spPr>
        <a:xfrm>
          <a:off x="13652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11930</xdr:rowOff>
    </xdr:from>
    <xdr:ext cx="534377" cy="259045"/>
    <xdr:sp macro="" textlink="">
      <xdr:nvSpPr>
        <xdr:cNvPr id="528" name="テキスト ボックス 527"/>
        <xdr:cNvSpPr txBox="1"/>
      </xdr:nvSpPr>
      <xdr:spPr>
        <a:xfrm>
          <a:off x="13436111" y="65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133134</xdr:rowOff>
    </xdr:from>
    <xdr:to>
      <xdr:col>18</xdr:col>
      <xdr:colOff>492125</xdr:colOff>
      <xdr:row>38</xdr:row>
      <xdr:rowOff>63285</xdr:rowOff>
    </xdr:to>
    <xdr:sp macro="" textlink="">
      <xdr:nvSpPr>
        <xdr:cNvPr id="529" name="フローチャート : 判断 528"/>
        <xdr:cNvSpPr/>
      </xdr:nvSpPr>
      <xdr:spPr>
        <a:xfrm>
          <a:off x="12763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54411</xdr:rowOff>
    </xdr:from>
    <xdr:ext cx="534377" cy="259045"/>
    <xdr:sp macro="" textlink="">
      <xdr:nvSpPr>
        <xdr:cNvPr id="530" name="テキスト ボックス 529"/>
        <xdr:cNvSpPr txBox="1"/>
      </xdr:nvSpPr>
      <xdr:spPr>
        <a:xfrm>
          <a:off x="12547111" y="65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108769</xdr:rowOff>
    </xdr:from>
    <xdr:to>
      <xdr:col>23</xdr:col>
      <xdr:colOff>568325</xdr:colOff>
      <xdr:row>36</xdr:row>
      <xdr:rowOff>38919</xdr:rowOff>
    </xdr:to>
    <xdr:sp macro="" textlink="">
      <xdr:nvSpPr>
        <xdr:cNvPr id="536" name="円/楕円 535"/>
        <xdr:cNvSpPr/>
      </xdr:nvSpPr>
      <xdr:spPr>
        <a:xfrm>
          <a:off x="16268700" y="610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131646</xdr:rowOff>
    </xdr:from>
    <xdr:ext cx="534377" cy="259045"/>
    <xdr:sp macro="" textlink="">
      <xdr:nvSpPr>
        <xdr:cNvPr id="537" name="消防費該当値テキスト"/>
        <xdr:cNvSpPr txBox="1"/>
      </xdr:nvSpPr>
      <xdr:spPr>
        <a:xfrm>
          <a:off x="16370300" y="596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49,957</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73965</xdr:rowOff>
    </xdr:from>
    <xdr:to>
      <xdr:col>22</xdr:col>
      <xdr:colOff>415925</xdr:colOff>
      <xdr:row>31</xdr:row>
      <xdr:rowOff>4115</xdr:rowOff>
    </xdr:to>
    <xdr:sp macro="" textlink="">
      <xdr:nvSpPr>
        <xdr:cNvPr id="538" name="円/楕円 537"/>
        <xdr:cNvSpPr/>
      </xdr:nvSpPr>
      <xdr:spPr>
        <a:xfrm>
          <a:off x="15430500" y="521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20642</xdr:rowOff>
    </xdr:from>
    <xdr:ext cx="534377" cy="259045"/>
    <xdr:sp macro="" textlink="">
      <xdr:nvSpPr>
        <xdr:cNvPr id="539" name="テキスト ボックス 538"/>
        <xdr:cNvSpPr txBox="1"/>
      </xdr:nvSpPr>
      <xdr:spPr>
        <a:xfrm>
          <a:off x="15214111" y="499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96,784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44685</xdr:rowOff>
    </xdr:from>
    <xdr:to>
      <xdr:col>21</xdr:col>
      <xdr:colOff>212725</xdr:colOff>
      <xdr:row>37</xdr:row>
      <xdr:rowOff>146285</xdr:rowOff>
    </xdr:to>
    <xdr:sp macro="" textlink="">
      <xdr:nvSpPr>
        <xdr:cNvPr id="540" name="円/楕円 539"/>
        <xdr:cNvSpPr/>
      </xdr:nvSpPr>
      <xdr:spPr>
        <a:xfrm>
          <a:off x="14541500" y="638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162812</xdr:rowOff>
    </xdr:from>
    <xdr:ext cx="534377" cy="259045"/>
    <xdr:sp macro="" textlink="">
      <xdr:nvSpPr>
        <xdr:cNvPr id="541" name="テキスト ボックス 540"/>
        <xdr:cNvSpPr txBox="1"/>
      </xdr:nvSpPr>
      <xdr:spPr>
        <a:xfrm>
          <a:off x="14325111" y="616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3651</xdr:rowOff>
    </xdr:from>
    <xdr:to>
      <xdr:col>20</xdr:col>
      <xdr:colOff>9525</xdr:colOff>
      <xdr:row>37</xdr:row>
      <xdr:rowOff>105251</xdr:rowOff>
    </xdr:to>
    <xdr:sp macro="" textlink="">
      <xdr:nvSpPr>
        <xdr:cNvPr id="542" name="円/楕円 541"/>
        <xdr:cNvSpPr/>
      </xdr:nvSpPr>
      <xdr:spPr>
        <a:xfrm>
          <a:off x="13652500" y="634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121778</xdr:rowOff>
    </xdr:from>
    <xdr:ext cx="534377" cy="259045"/>
    <xdr:sp macro="" textlink="">
      <xdr:nvSpPr>
        <xdr:cNvPr id="543" name="テキスト ボックス 542"/>
        <xdr:cNvSpPr txBox="1"/>
      </xdr:nvSpPr>
      <xdr:spPr>
        <a:xfrm>
          <a:off x="13436111" y="612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64421</xdr:rowOff>
    </xdr:from>
    <xdr:to>
      <xdr:col>18</xdr:col>
      <xdr:colOff>492125</xdr:colOff>
      <xdr:row>37</xdr:row>
      <xdr:rowOff>166021</xdr:rowOff>
    </xdr:to>
    <xdr:sp macro="" textlink="">
      <xdr:nvSpPr>
        <xdr:cNvPr id="544" name="円/楕円 543"/>
        <xdr:cNvSpPr/>
      </xdr:nvSpPr>
      <xdr:spPr>
        <a:xfrm>
          <a:off x="12763500" y="64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11098</xdr:rowOff>
    </xdr:from>
    <xdr:ext cx="534377" cy="259045"/>
    <xdr:sp macro="" textlink="">
      <xdr:nvSpPr>
        <xdr:cNvPr id="545" name="テキスト ボックス 544"/>
        <xdr:cNvSpPr txBox="1"/>
      </xdr:nvSpPr>
      <xdr:spPr>
        <a:xfrm>
          <a:off x="12547111" y="618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7" name="直線コネクタ 566"/>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8"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9" name="直線コネクタ 568"/>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70"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71" name="直線コネクタ 570"/>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26122</xdr:rowOff>
    </xdr:from>
    <xdr:to>
      <xdr:col>23</xdr:col>
      <xdr:colOff>517525</xdr:colOff>
      <xdr:row>56</xdr:row>
      <xdr:rowOff>166816</xdr:rowOff>
    </xdr:to>
    <xdr:cxnSp macro="">
      <xdr:nvCxnSpPr>
        <xdr:cNvPr id="572" name="直線コネクタ 571"/>
        <xdr:cNvCxnSpPr/>
      </xdr:nvCxnSpPr>
      <xdr:spPr>
        <a:xfrm flipV="1">
          <a:off x="15481300" y="9627322"/>
          <a:ext cx="838200" cy="14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103299</xdr:rowOff>
    </xdr:from>
    <xdr:ext cx="534377" cy="259045"/>
    <xdr:sp macro="" textlink="">
      <xdr:nvSpPr>
        <xdr:cNvPr id="573" name="教育費平均値テキスト"/>
        <xdr:cNvSpPr txBox="1"/>
      </xdr:nvSpPr>
      <xdr:spPr>
        <a:xfrm>
          <a:off x="16370300" y="9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4" name="フローチャート : 判断 573"/>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166816</xdr:rowOff>
    </xdr:from>
    <xdr:to>
      <xdr:col>22</xdr:col>
      <xdr:colOff>365125</xdr:colOff>
      <xdr:row>57</xdr:row>
      <xdr:rowOff>1507</xdr:rowOff>
    </xdr:to>
    <xdr:cxnSp macro="">
      <xdr:nvCxnSpPr>
        <xdr:cNvPr id="575" name="直線コネクタ 574"/>
        <xdr:cNvCxnSpPr/>
      </xdr:nvCxnSpPr>
      <xdr:spPr>
        <a:xfrm flipV="1">
          <a:off x="14592300" y="9768016"/>
          <a:ext cx="889000" cy="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6" name="フローチャート : 判断 575"/>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7" name="テキスト ボックス 576"/>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133386</xdr:rowOff>
    </xdr:from>
    <xdr:to>
      <xdr:col>21</xdr:col>
      <xdr:colOff>161925</xdr:colOff>
      <xdr:row>57</xdr:row>
      <xdr:rowOff>1507</xdr:rowOff>
    </xdr:to>
    <xdr:cxnSp macro="">
      <xdr:nvCxnSpPr>
        <xdr:cNvPr id="578" name="直線コネクタ 577"/>
        <xdr:cNvCxnSpPr/>
      </xdr:nvCxnSpPr>
      <xdr:spPr>
        <a:xfrm>
          <a:off x="13703300" y="9734586"/>
          <a:ext cx="889000" cy="3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9" name="フローチャート : 判断 578"/>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80" name="テキスト ボックス 579"/>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48644</xdr:rowOff>
    </xdr:from>
    <xdr:to>
      <xdr:col>19</xdr:col>
      <xdr:colOff>644525</xdr:colOff>
      <xdr:row>56</xdr:row>
      <xdr:rowOff>133386</xdr:rowOff>
    </xdr:to>
    <xdr:cxnSp macro="">
      <xdr:nvCxnSpPr>
        <xdr:cNvPr id="581" name="直線コネクタ 580"/>
        <xdr:cNvCxnSpPr/>
      </xdr:nvCxnSpPr>
      <xdr:spPr>
        <a:xfrm>
          <a:off x="12814300" y="9649844"/>
          <a:ext cx="889000" cy="8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2" name="フローチャート : 判断 581"/>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21786</xdr:rowOff>
    </xdr:from>
    <xdr:ext cx="534377" cy="259045"/>
    <xdr:sp macro="" textlink="">
      <xdr:nvSpPr>
        <xdr:cNvPr id="583" name="テキスト ボックス 582"/>
        <xdr:cNvSpPr txBox="1"/>
      </xdr:nvSpPr>
      <xdr:spPr>
        <a:xfrm>
          <a:off x="13436111"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4" name="フローチャート : 判断 583"/>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42186</xdr:rowOff>
    </xdr:from>
    <xdr:ext cx="534377" cy="259045"/>
    <xdr:sp macro="" textlink="">
      <xdr:nvSpPr>
        <xdr:cNvPr id="585" name="テキスト ボックス 584"/>
        <xdr:cNvSpPr txBox="1"/>
      </xdr:nvSpPr>
      <xdr:spPr>
        <a:xfrm>
          <a:off x="12547111" y="981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146772</xdr:rowOff>
    </xdr:from>
    <xdr:to>
      <xdr:col>23</xdr:col>
      <xdr:colOff>568325</xdr:colOff>
      <xdr:row>56</xdr:row>
      <xdr:rowOff>76922</xdr:rowOff>
    </xdr:to>
    <xdr:sp macro="" textlink="">
      <xdr:nvSpPr>
        <xdr:cNvPr id="591" name="円/楕円 590"/>
        <xdr:cNvSpPr/>
      </xdr:nvSpPr>
      <xdr:spPr>
        <a:xfrm>
          <a:off x="16268700" y="957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169649</xdr:rowOff>
    </xdr:from>
    <xdr:ext cx="534377" cy="259045"/>
    <xdr:sp macro="" textlink="">
      <xdr:nvSpPr>
        <xdr:cNvPr id="592" name="教育費該当値テキスト"/>
        <xdr:cNvSpPr txBox="1"/>
      </xdr:nvSpPr>
      <xdr:spPr>
        <a:xfrm>
          <a:off x="16370300" y="942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99,842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116016</xdr:rowOff>
    </xdr:from>
    <xdr:to>
      <xdr:col>22</xdr:col>
      <xdr:colOff>415925</xdr:colOff>
      <xdr:row>57</xdr:row>
      <xdr:rowOff>46166</xdr:rowOff>
    </xdr:to>
    <xdr:sp macro="" textlink="">
      <xdr:nvSpPr>
        <xdr:cNvPr id="593" name="円/楕円 592"/>
        <xdr:cNvSpPr/>
      </xdr:nvSpPr>
      <xdr:spPr>
        <a:xfrm>
          <a:off x="15430500" y="971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37293</xdr:rowOff>
    </xdr:from>
    <xdr:ext cx="534377" cy="259045"/>
    <xdr:sp macro="" textlink="">
      <xdr:nvSpPr>
        <xdr:cNvPr id="594" name="テキスト ボックス 593"/>
        <xdr:cNvSpPr txBox="1"/>
      </xdr:nvSpPr>
      <xdr:spPr>
        <a:xfrm>
          <a:off x="15214111" y="980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69,069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122157</xdr:rowOff>
    </xdr:from>
    <xdr:to>
      <xdr:col>21</xdr:col>
      <xdr:colOff>212725</xdr:colOff>
      <xdr:row>57</xdr:row>
      <xdr:rowOff>52307</xdr:rowOff>
    </xdr:to>
    <xdr:sp macro="" textlink="">
      <xdr:nvSpPr>
        <xdr:cNvPr id="595" name="円/楕円 594"/>
        <xdr:cNvSpPr/>
      </xdr:nvSpPr>
      <xdr:spPr>
        <a:xfrm>
          <a:off x="14541500" y="972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43434</xdr:rowOff>
    </xdr:from>
    <xdr:ext cx="534377" cy="259045"/>
    <xdr:sp macro="" textlink="">
      <xdr:nvSpPr>
        <xdr:cNvPr id="596" name="テキスト ボックス 595"/>
        <xdr:cNvSpPr txBox="1"/>
      </xdr:nvSpPr>
      <xdr:spPr>
        <a:xfrm>
          <a:off x="14325111" y="981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67,726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82586</xdr:rowOff>
    </xdr:from>
    <xdr:to>
      <xdr:col>20</xdr:col>
      <xdr:colOff>9525</xdr:colOff>
      <xdr:row>57</xdr:row>
      <xdr:rowOff>12736</xdr:rowOff>
    </xdr:to>
    <xdr:sp macro="" textlink="">
      <xdr:nvSpPr>
        <xdr:cNvPr id="597" name="円/楕円 596"/>
        <xdr:cNvSpPr/>
      </xdr:nvSpPr>
      <xdr:spPr>
        <a:xfrm>
          <a:off x="13652500" y="96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29263</xdr:rowOff>
    </xdr:from>
    <xdr:ext cx="534377" cy="259045"/>
    <xdr:sp macro="" textlink="">
      <xdr:nvSpPr>
        <xdr:cNvPr id="598" name="テキスト ボックス 597"/>
        <xdr:cNvSpPr txBox="1"/>
      </xdr:nvSpPr>
      <xdr:spPr>
        <a:xfrm>
          <a:off x="13436111" y="945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76,381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169294</xdr:rowOff>
    </xdr:from>
    <xdr:to>
      <xdr:col>18</xdr:col>
      <xdr:colOff>492125</xdr:colOff>
      <xdr:row>56</xdr:row>
      <xdr:rowOff>99444</xdr:rowOff>
    </xdr:to>
    <xdr:sp macro="" textlink="">
      <xdr:nvSpPr>
        <xdr:cNvPr id="599" name="円/楕円 598"/>
        <xdr:cNvSpPr/>
      </xdr:nvSpPr>
      <xdr:spPr>
        <a:xfrm>
          <a:off x="12763500" y="95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115971</xdr:rowOff>
    </xdr:from>
    <xdr:ext cx="534377" cy="259045"/>
    <xdr:sp macro="" textlink="">
      <xdr:nvSpPr>
        <xdr:cNvPr id="600" name="テキスト ボックス 599"/>
        <xdr:cNvSpPr txBox="1"/>
      </xdr:nvSpPr>
      <xdr:spPr>
        <a:xfrm>
          <a:off x="12547111" y="937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94,916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4" name="直線コネクタ 623"/>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7"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8" name="直線コネクタ 627"/>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6668</xdr:rowOff>
    </xdr:from>
    <xdr:to>
      <xdr:col>23</xdr:col>
      <xdr:colOff>517525</xdr:colOff>
      <xdr:row>79</xdr:row>
      <xdr:rowOff>9728</xdr:rowOff>
    </xdr:to>
    <xdr:cxnSp macro="">
      <xdr:nvCxnSpPr>
        <xdr:cNvPr id="629" name="直線コネクタ 628"/>
        <xdr:cNvCxnSpPr/>
      </xdr:nvCxnSpPr>
      <xdr:spPr>
        <a:xfrm>
          <a:off x="15481300" y="13551218"/>
          <a:ext cx="838200" cy="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30"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31" name="フローチャート : 判断 630"/>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6668</xdr:rowOff>
    </xdr:from>
    <xdr:to>
      <xdr:col>22</xdr:col>
      <xdr:colOff>365125</xdr:colOff>
      <xdr:row>79</xdr:row>
      <xdr:rowOff>30518</xdr:rowOff>
    </xdr:to>
    <xdr:cxnSp macro="">
      <xdr:nvCxnSpPr>
        <xdr:cNvPr id="632" name="直線コネクタ 631"/>
        <xdr:cNvCxnSpPr/>
      </xdr:nvCxnSpPr>
      <xdr:spPr>
        <a:xfrm flipV="1">
          <a:off x="14592300" y="13551218"/>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3" name="フローチャート : 判断 632"/>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4" name="テキスト ボックス 633"/>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77800</xdr:rowOff>
    </xdr:from>
    <xdr:to>
      <xdr:col>21</xdr:col>
      <xdr:colOff>161925</xdr:colOff>
      <xdr:row>79</xdr:row>
      <xdr:rowOff>30518</xdr:rowOff>
    </xdr:to>
    <xdr:cxnSp macro="">
      <xdr:nvCxnSpPr>
        <xdr:cNvPr id="635" name="直線コネクタ 634"/>
        <xdr:cNvCxnSpPr/>
      </xdr:nvCxnSpPr>
      <xdr:spPr>
        <a:xfrm>
          <a:off x="13703300" y="13450900"/>
          <a:ext cx="889000" cy="12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6" name="フローチャート : 判断 635"/>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7" name="テキスト ボックス 636"/>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77800</xdr:rowOff>
    </xdr:from>
    <xdr:to>
      <xdr:col>19</xdr:col>
      <xdr:colOff>644525</xdr:colOff>
      <xdr:row>79</xdr:row>
      <xdr:rowOff>2096</xdr:rowOff>
    </xdr:to>
    <xdr:cxnSp macro="">
      <xdr:nvCxnSpPr>
        <xdr:cNvPr id="638" name="直線コネクタ 637"/>
        <xdr:cNvCxnSpPr/>
      </xdr:nvCxnSpPr>
      <xdr:spPr>
        <a:xfrm flipV="1">
          <a:off x="12814300" y="13450900"/>
          <a:ext cx="889000" cy="9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9" name="フローチャート : 判断 638"/>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141127</xdr:rowOff>
    </xdr:from>
    <xdr:ext cx="469744" cy="259045"/>
    <xdr:sp macro="" textlink="">
      <xdr:nvSpPr>
        <xdr:cNvPr id="640" name="テキスト ボックス 639"/>
        <xdr:cNvSpPr txBox="1"/>
      </xdr:nvSpPr>
      <xdr:spPr>
        <a:xfrm>
          <a:off x="13468427" y="135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41" name="フローチャート : 判断 640"/>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2" name="テキスト ボックス 641"/>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130378</xdr:rowOff>
    </xdr:from>
    <xdr:to>
      <xdr:col>23</xdr:col>
      <xdr:colOff>568325</xdr:colOff>
      <xdr:row>79</xdr:row>
      <xdr:rowOff>60528</xdr:rowOff>
    </xdr:to>
    <xdr:sp macro="" textlink="">
      <xdr:nvSpPr>
        <xdr:cNvPr id="648" name="円/楕円 647"/>
        <xdr:cNvSpPr/>
      </xdr:nvSpPr>
      <xdr:spPr>
        <a:xfrm>
          <a:off x="16268700" y="1350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45305</xdr:rowOff>
    </xdr:from>
    <xdr:ext cx="469744" cy="259045"/>
    <xdr:sp macro="" textlink="">
      <xdr:nvSpPr>
        <xdr:cNvPr id="649" name="災害復旧費該当値テキスト"/>
        <xdr:cNvSpPr txBox="1"/>
      </xdr:nvSpPr>
      <xdr:spPr>
        <a:xfrm>
          <a:off x="16370300" y="1341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127318</xdr:rowOff>
    </xdr:from>
    <xdr:to>
      <xdr:col>22</xdr:col>
      <xdr:colOff>415925</xdr:colOff>
      <xdr:row>79</xdr:row>
      <xdr:rowOff>57468</xdr:rowOff>
    </xdr:to>
    <xdr:sp macro="" textlink="">
      <xdr:nvSpPr>
        <xdr:cNvPr id="650" name="円/楕円 649"/>
        <xdr:cNvSpPr/>
      </xdr:nvSpPr>
      <xdr:spPr>
        <a:xfrm>
          <a:off x="15430500" y="135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48595</xdr:rowOff>
    </xdr:from>
    <xdr:ext cx="469744" cy="259045"/>
    <xdr:sp macro="" textlink="">
      <xdr:nvSpPr>
        <xdr:cNvPr id="651" name="テキスト ボックス 650"/>
        <xdr:cNvSpPr txBox="1"/>
      </xdr:nvSpPr>
      <xdr:spPr>
        <a:xfrm>
          <a:off x="15246427" y="1359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151168</xdr:rowOff>
    </xdr:from>
    <xdr:to>
      <xdr:col>21</xdr:col>
      <xdr:colOff>212725</xdr:colOff>
      <xdr:row>79</xdr:row>
      <xdr:rowOff>81318</xdr:rowOff>
    </xdr:to>
    <xdr:sp macro="" textlink="">
      <xdr:nvSpPr>
        <xdr:cNvPr id="652" name="円/楕円 651"/>
        <xdr:cNvSpPr/>
      </xdr:nvSpPr>
      <xdr:spPr>
        <a:xfrm>
          <a:off x="14541500" y="1352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72445</xdr:rowOff>
    </xdr:from>
    <xdr:ext cx="469744" cy="259045"/>
    <xdr:sp macro="" textlink="">
      <xdr:nvSpPr>
        <xdr:cNvPr id="653" name="テキスト ボックス 652"/>
        <xdr:cNvSpPr txBox="1"/>
      </xdr:nvSpPr>
      <xdr:spPr>
        <a:xfrm>
          <a:off x="14357427" y="1361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27000</xdr:rowOff>
    </xdr:from>
    <xdr:to>
      <xdr:col>20</xdr:col>
      <xdr:colOff>9525</xdr:colOff>
      <xdr:row>78</xdr:row>
      <xdr:rowOff>128600</xdr:rowOff>
    </xdr:to>
    <xdr:sp macro="" textlink="">
      <xdr:nvSpPr>
        <xdr:cNvPr id="654" name="円/楕円 653"/>
        <xdr:cNvSpPr/>
      </xdr:nvSpPr>
      <xdr:spPr>
        <a:xfrm>
          <a:off x="13652500" y="134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145127</xdr:rowOff>
    </xdr:from>
    <xdr:ext cx="534377" cy="259045"/>
    <xdr:sp macro="" textlink="">
      <xdr:nvSpPr>
        <xdr:cNvPr id="655" name="テキスト ボックス 654"/>
        <xdr:cNvSpPr txBox="1"/>
      </xdr:nvSpPr>
      <xdr:spPr>
        <a:xfrm>
          <a:off x="13436111" y="1317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122746</xdr:rowOff>
    </xdr:from>
    <xdr:to>
      <xdr:col>18</xdr:col>
      <xdr:colOff>492125</xdr:colOff>
      <xdr:row>79</xdr:row>
      <xdr:rowOff>52896</xdr:rowOff>
    </xdr:to>
    <xdr:sp macro="" textlink="">
      <xdr:nvSpPr>
        <xdr:cNvPr id="656" name="円/楕円 655"/>
        <xdr:cNvSpPr/>
      </xdr:nvSpPr>
      <xdr:spPr>
        <a:xfrm>
          <a:off x="12763500" y="134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44023</xdr:rowOff>
    </xdr:from>
    <xdr:ext cx="469744" cy="259045"/>
    <xdr:sp macro="" textlink="">
      <xdr:nvSpPr>
        <xdr:cNvPr id="657" name="テキスト ボックス 656"/>
        <xdr:cNvSpPr txBox="1"/>
      </xdr:nvSpPr>
      <xdr:spPr>
        <a:xfrm>
          <a:off x="12579427" y="1358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9" name="テキスト ボックス 668"/>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2" name="直線コネクタ 671"/>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3" name="テキスト ボックス 672"/>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7" name="直線コネクタ 676"/>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8"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9" name="直線コネクタ 678"/>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80"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81" name="直線コネクタ 680"/>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140398</xdr:rowOff>
    </xdr:from>
    <xdr:to>
      <xdr:col>23</xdr:col>
      <xdr:colOff>517525</xdr:colOff>
      <xdr:row>94</xdr:row>
      <xdr:rowOff>150535</xdr:rowOff>
    </xdr:to>
    <xdr:cxnSp macro="">
      <xdr:nvCxnSpPr>
        <xdr:cNvPr id="682" name="直線コネクタ 681"/>
        <xdr:cNvCxnSpPr/>
      </xdr:nvCxnSpPr>
      <xdr:spPr>
        <a:xfrm flipV="1">
          <a:off x="15481300" y="16256698"/>
          <a:ext cx="838200" cy="1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56256</xdr:rowOff>
    </xdr:from>
    <xdr:ext cx="534377" cy="259045"/>
    <xdr:sp macro="" textlink="">
      <xdr:nvSpPr>
        <xdr:cNvPr id="683" name="公債費平均値テキスト"/>
        <xdr:cNvSpPr txBox="1"/>
      </xdr:nvSpPr>
      <xdr:spPr>
        <a:xfrm>
          <a:off x="16370300" y="1634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4" name="フローチャート : 判断 683"/>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150535</xdr:rowOff>
    </xdr:from>
    <xdr:to>
      <xdr:col>22</xdr:col>
      <xdr:colOff>365125</xdr:colOff>
      <xdr:row>95</xdr:row>
      <xdr:rowOff>11793</xdr:rowOff>
    </xdr:to>
    <xdr:cxnSp macro="">
      <xdr:nvCxnSpPr>
        <xdr:cNvPr id="685" name="直線コネクタ 684"/>
        <xdr:cNvCxnSpPr/>
      </xdr:nvCxnSpPr>
      <xdr:spPr>
        <a:xfrm flipV="1">
          <a:off x="14592300" y="16266835"/>
          <a:ext cx="889000" cy="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6" name="フローチャート : 判断 685"/>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23996</xdr:rowOff>
    </xdr:from>
    <xdr:ext cx="534377" cy="259045"/>
    <xdr:sp macro="" textlink="">
      <xdr:nvSpPr>
        <xdr:cNvPr id="687" name="テキスト ボックス 686"/>
        <xdr:cNvSpPr txBox="1"/>
      </xdr:nvSpPr>
      <xdr:spPr>
        <a:xfrm>
          <a:off x="15214111" y="164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11793</xdr:rowOff>
    </xdr:from>
    <xdr:to>
      <xdr:col>21</xdr:col>
      <xdr:colOff>161925</xdr:colOff>
      <xdr:row>95</xdr:row>
      <xdr:rowOff>28400</xdr:rowOff>
    </xdr:to>
    <xdr:cxnSp macro="">
      <xdr:nvCxnSpPr>
        <xdr:cNvPr id="688" name="直線コネクタ 687"/>
        <xdr:cNvCxnSpPr/>
      </xdr:nvCxnSpPr>
      <xdr:spPr>
        <a:xfrm flipV="1">
          <a:off x="13703300" y="16299543"/>
          <a:ext cx="889000" cy="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9" name="フローチャート : 判断 688"/>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3416</xdr:rowOff>
    </xdr:from>
    <xdr:ext cx="534377" cy="259045"/>
    <xdr:sp macro="" textlink="">
      <xdr:nvSpPr>
        <xdr:cNvPr id="690" name="テキスト ボックス 689"/>
        <xdr:cNvSpPr txBox="1"/>
      </xdr:nvSpPr>
      <xdr:spPr>
        <a:xfrm>
          <a:off x="14325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28400</xdr:rowOff>
    </xdr:from>
    <xdr:to>
      <xdr:col>19</xdr:col>
      <xdr:colOff>644525</xdr:colOff>
      <xdr:row>95</xdr:row>
      <xdr:rowOff>52375</xdr:rowOff>
    </xdr:to>
    <xdr:cxnSp macro="">
      <xdr:nvCxnSpPr>
        <xdr:cNvPr id="691" name="直線コネクタ 690"/>
        <xdr:cNvCxnSpPr/>
      </xdr:nvCxnSpPr>
      <xdr:spPr>
        <a:xfrm flipV="1">
          <a:off x="12814300" y="16316150"/>
          <a:ext cx="889000" cy="2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2" name="フローチャート : 判断 691"/>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162059</xdr:rowOff>
    </xdr:from>
    <xdr:ext cx="534377" cy="259045"/>
    <xdr:sp macro="" textlink="">
      <xdr:nvSpPr>
        <xdr:cNvPr id="693" name="テキスト ボックス 692"/>
        <xdr:cNvSpPr txBox="1"/>
      </xdr:nvSpPr>
      <xdr:spPr>
        <a:xfrm>
          <a:off x="13436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4" name="フローチャート : 判断 693"/>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149435</xdr:rowOff>
    </xdr:from>
    <xdr:ext cx="534377" cy="259045"/>
    <xdr:sp macro="" textlink="">
      <xdr:nvSpPr>
        <xdr:cNvPr id="695" name="テキスト ボックス 694"/>
        <xdr:cNvSpPr txBox="1"/>
      </xdr:nvSpPr>
      <xdr:spPr>
        <a:xfrm>
          <a:off x="12547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89598</xdr:rowOff>
    </xdr:from>
    <xdr:to>
      <xdr:col>23</xdr:col>
      <xdr:colOff>568325</xdr:colOff>
      <xdr:row>95</xdr:row>
      <xdr:rowOff>19748</xdr:rowOff>
    </xdr:to>
    <xdr:sp macro="" textlink="">
      <xdr:nvSpPr>
        <xdr:cNvPr id="701" name="円/楕円 700"/>
        <xdr:cNvSpPr/>
      </xdr:nvSpPr>
      <xdr:spPr>
        <a:xfrm>
          <a:off x="16268700" y="162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112475</xdr:rowOff>
    </xdr:from>
    <xdr:ext cx="534377" cy="259045"/>
    <xdr:sp macro="" textlink="">
      <xdr:nvSpPr>
        <xdr:cNvPr id="702" name="公債費該当値テキスト"/>
        <xdr:cNvSpPr txBox="1"/>
      </xdr:nvSpPr>
      <xdr:spPr>
        <a:xfrm>
          <a:off x="16370300" y="160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99,878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99735</xdr:rowOff>
    </xdr:from>
    <xdr:to>
      <xdr:col>22</xdr:col>
      <xdr:colOff>415925</xdr:colOff>
      <xdr:row>95</xdr:row>
      <xdr:rowOff>29885</xdr:rowOff>
    </xdr:to>
    <xdr:sp macro="" textlink="">
      <xdr:nvSpPr>
        <xdr:cNvPr id="703" name="円/楕円 702"/>
        <xdr:cNvSpPr/>
      </xdr:nvSpPr>
      <xdr:spPr>
        <a:xfrm>
          <a:off x="15430500" y="1621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46412</xdr:rowOff>
    </xdr:from>
    <xdr:ext cx="534377" cy="259045"/>
    <xdr:sp macro="" textlink="">
      <xdr:nvSpPr>
        <xdr:cNvPr id="704" name="テキスト ボックス 703"/>
        <xdr:cNvSpPr txBox="1"/>
      </xdr:nvSpPr>
      <xdr:spPr>
        <a:xfrm>
          <a:off x="15214111" y="1599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98,104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132443</xdr:rowOff>
    </xdr:from>
    <xdr:to>
      <xdr:col>21</xdr:col>
      <xdr:colOff>212725</xdr:colOff>
      <xdr:row>95</xdr:row>
      <xdr:rowOff>62593</xdr:rowOff>
    </xdr:to>
    <xdr:sp macro="" textlink="">
      <xdr:nvSpPr>
        <xdr:cNvPr id="705" name="円/楕円 704"/>
        <xdr:cNvSpPr/>
      </xdr:nvSpPr>
      <xdr:spPr>
        <a:xfrm>
          <a:off x="14541500" y="1624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79120</xdr:rowOff>
    </xdr:from>
    <xdr:ext cx="534377" cy="259045"/>
    <xdr:sp macro="" textlink="">
      <xdr:nvSpPr>
        <xdr:cNvPr id="706" name="テキスト ボックス 705"/>
        <xdr:cNvSpPr txBox="1"/>
      </xdr:nvSpPr>
      <xdr:spPr>
        <a:xfrm>
          <a:off x="14325111" y="1602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92,381</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149050</xdr:rowOff>
    </xdr:from>
    <xdr:to>
      <xdr:col>20</xdr:col>
      <xdr:colOff>9525</xdr:colOff>
      <xdr:row>95</xdr:row>
      <xdr:rowOff>79200</xdr:rowOff>
    </xdr:to>
    <xdr:sp macro="" textlink="">
      <xdr:nvSpPr>
        <xdr:cNvPr id="707" name="円/楕円 706"/>
        <xdr:cNvSpPr/>
      </xdr:nvSpPr>
      <xdr:spPr>
        <a:xfrm>
          <a:off x="13652500" y="1626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95727</xdr:rowOff>
    </xdr:from>
    <xdr:ext cx="534377" cy="259045"/>
    <xdr:sp macro="" textlink="">
      <xdr:nvSpPr>
        <xdr:cNvPr id="708" name="テキスト ボックス 707"/>
        <xdr:cNvSpPr txBox="1"/>
      </xdr:nvSpPr>
      <xdr:spPr>
        <a:xfrm>
          <a:off x="13436111" y="1604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89,475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1575</xdr:rowOff>
    </xdr:from>
    <xdr:to>
      <xdr:col>18</xdr:col>
      <xdr:colOff>492125</xdr:colOff>
      <xdr:row>95</xdr:row>
      <xdr:rowOff>103175</xdr:rowOff>
    </xdr:to>
    <xdr:sp macro="" textlink="">
      <xdr:nvSpPr>
        <xdr:cNvPr id="709" name="円/楕円 708"/>
        <xdr:cNvSpPr/>
      </xdr:nvSpPr>
      <xdr:spPr>
        <a:xfrm>
          <a:off x="12763500" y="1628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119702</xdr:rowOff>
    </xdr:from>
    <xdr:ext cx="534377" cy="259045"/>
    <xdr:sp macro="" textlink="">
      <xdr:nvSpPr>
        <xdr:cNvPr id="710" name="テキスト ボックス 709"/>
        <xdr:cNvSpPr txBox="1"/>
      </xdr:nvSpPr>
      <xdr:spPr>
        <a:xfrm>
          <a:off x="12547111" y="1606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4" name="直線コネクタ 733"/>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7"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8" name="直線コネクタ 737"/>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127051</xdr:rowOff>
    </xdr:from>
    <xdr:to>
      <xdr:col>32</xdr:col>
      <xdr:colOff>187325</xdr:colOff>
      <xdr:row>35</xdr:row>
      <xdr:rowOff>127203</xdr:rowOff>
    </xdr:to>
    <xdr:cxnSp macro="">
      <xdr:nvCxnSpPr>
        <xdr:cNvPr id="739" name="直線コネクタ 738"/>
        <xdr:cNvCxnSpPr/>
      </xdr:nvCxnSpPr>
      <xdr:spPr>
        <a:xfrm flipV="1">
          <a:off x="21323300" y="6127801"/>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83786</xdr:rowOff>
    </xdr:from>
    <xdr:ext cx="378565" cy="259045"/>
    <xdr:sp macro="" textlink="">
      <xdr:nvSpPr>
        <xdr:cNvPr id="740" name="諸支出金平均値テキスト"/>
        <xdr:cNvSpPr txBox="1"/>
      </xdr:nvSpPr>
      <xdr:spPr>
        <a:xfrm>
          <a:off x="22212300" y="6598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41" name="フローチャート : 判断 740"/>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8331</xdr:rowOff>
    </xdr:from>
    <xdr:to>
      <xdr:col>31</xdr:col>
      <xdr:colOff>34925</xdr:colOff>
      <xdr:row>35</xdr:row>
      <xdr:rowOff>127203</xdr:rowOff>
    </xdr:to>
    <xdr:cxnSp macro="">
      <xdr:nvCxnSpPr>
        <xdr:cNvPr id="742" name="直線コネクタ 741"/>
        <xdr:cNvCxnSpPr/>
      </xdr:nvCxnSpPr>
      <xdr:spPr>
        <a:xfrm>
          <a:off x="20434300" y="5837631"/>
          <a:ext cx="889000" cy="2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3" name="フローチャート : 判断 742"/>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19093</xdr:rowOff>
    </xdr:from>
    <xdr:ext cx="378565" cy="259045"/>
    <xdr:sp macro="" textlink="">
      <xdr:nvSpPr>
        <xdr:cNvPr id="744" name="テキスト ボックス 743"/>
        <xdr:cNvSpPr txBox="1"/>
      </xdr:nvSpPr>
      <xdr:spPr>
        <a:xfrm>
          <a:off x="21134017" y="6705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8331</xdr:rowOff>
    </xdr:from>
    <xdr:to>
      <xdr:col>29</xdr:col>
      <xdr:colOff>517525</xdr:colOff>
      <xdr:row>36</xdr:row>
      <xdr:rowOff>16942</xdr:rowOff>
    </xdr:to>
    <xdr:cxnSp macro="">
      <xdr:nvCxnSpPr>
        <xdr:cNvPr id="745" name="直線コネクタ 744"/>
        <xdr:cNvCxnSpPr/>
      </xdr:nvCxnSpPr>
      <xdr:spPr>
        <a:xfrm flipV="1">
          <a:off x="19545300" y="5837631"/>
          <a:ext cx="889000" cy="3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6" name="フローチャート : 判断 745"/>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34485</xdr:rowOff>
    </xdr:from>
    <xdr:ext cx="378565" cy="259045"/>
    <xdr:sp macro="" textlink="">
      <xdr:nvSpPr>
        <xdr:cNvPr id="747" name="テキスト ボックス 746"/>
        <xdr:cNvSpPr txBox="1"/>
      </xdr:nvSpPr>
      <xdr:spPr>
        <a:xfrm>
          <a:off x="20245017" y="672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16942</xdr:rowOff>
    </xdr:from>
    <xdr:to>
      <xdr:col>28</xdr:col>
      <xdr:colOff>314325</xdr:colOff>
      <xdr:row>36</xdr:row>
      <xdr:rowOff>85827</xdr:rowOff>
    </xdr:to>
    <xdr:cxnSp macro="">
      <xdr:nvCxnSpPr>
        <xdr:cNvPr id="748" name="直線コネクタ 747"/>
        <xdr:cNvCxnSpPr/>
      </xdr:nvCxnSpPr>
      <xdr:spPr>
        <a:xfrm flipV="1">
          <a:off x="18656300" y="6189142"/>
          <a:ext cx="889000" cy="6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9" name="フローチャート : 判断 748"/>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143680</xdr:rowOff>
    </xdr:from>
    <xdr:ext cx="469744" cy="259045"/>
    <xdr:sp macro="" textlink="">
      <xdr:nvSpPr>
        <xdr:cNvPr id="750" name="テキスト ボックス 749"/>
        <xdr:cNvSpPr txBox="1"/>
      </xdr:nvSpPr>
      <xdr:spPr>
        <a:xfrm>
          <a:off x="19310427" y="66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51" name="フローチャート : 判断 750"/>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171416</xdr:rowOff>
    </xdr:from>
    <xdr:ext cx="469744" cy="259045"/>
    <xdr:sp macro="" textlink="">
      <xdr:nvSpPr>
        <xdr:cNvPr id="752" name="テキスト ボックス 751"/>
        <xdr:cNvSpPr txBox="1"/>
      </xdr:nvSpPr>
      <xdr:spPr>
        <a:xfrm>
          <a:off x="18421427" y="668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76251</xdr:rowOff>
    </xdr:from>
    <xdr:to>
      <xdr:col>32</xdr:col>
      <xdr:colOff>238125</xdr:colOff>
      <xdr:row>36</xdr:row>
      <xdr:rowOff>6401</xdr:rowOff>
    </xdr:to>
    <xdr:sp macro="" textlink="">
      <xdr:nvSpPr>
        <xdr:cNvPr id="758" name="円/楕円 757"/>
        <xdr:cNvSpPr/>
      </xdr:nvSpPr>
      <xdr:spPr>
        <a:xfrm>
          <a:off x="22110700" y="607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99128</xdr:rowOff>
    </xdr:from>
    <xdr:ext cx="469744" cy="259045"/>
    <xdr:sp macro="" textlink="">
      <xdr:nvSpPr>
        <xdr:cNvPr id="759" name="諸支出金該当値テキスト"/>
        <xdr:cNvSpPr txBox="1"/>
      </xdr:nvSpPr>
      <xdr:spPr>
        <a:xfrm>
          <a:off x="22212300" y="592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7,916</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76403</xdr:rowOff>
    </xdr:from>
    <xdr:to>
      <xdr:col>31</xdr:col>
      <xdr:colOff>85725</xdr:colOff>
      <xdr:row>36</xdr:row>
      <xdr:rowOff>6553</xdr:rowOff>
    </xdr:to>
    <xdr:sp macro="" textlink="">
      <xdr:nvSpPr>
        <xdr:cNvPr id="760" name="円/楕円 759"/>
        <xdr:cNvSpPr/>
      </xdr:nvSpPr>
      <xdr:spPr>
        <a:xfrm>
          <a:off x="21272500" y="607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23080</xdr:rowOff>
    </xdr:from>
    <xdr:ext cx="469744" cy="259045"/>
    <xdr:sp macro="" textlink="">
      <xdr:nvSpPr>
        <xdr:cNvPr id="761" name="テキスト ボックス 760"/>
        <xdr:cNvSpPr txBox="1"/>
      </xdr:nvSpPr>
      <xdr:spPr>
        <a:xfrm>
          <a:off x="21088427" y="585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7,914</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128981</xdr:rowOff>
    </xdr:from>
    <xdr:to>
      <xdr:col>29</xdr:col>
      <xdr:colOff>568325</xdr:colOff>
      <xdr:row>34</xdr:row>
      <xdr:rowOff>59131</xdr:rowOff>
    </xdr:to>
    <xdr:sp macro="" textlink="">
      <xdr:nvSpPr>
        <xdr:cNvPr id="762" name="円/楕円 761"/>
        <xdr:cNvSpPr/>
      </xdr:nvSpPr>
      <xdr:spPr>
        <a:xfrm>
          <a:off x="20383500" y="578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32</xdr:row>
      <xdr:rowOff>75658</xdr:rowOff>
    </xdr:from>
    <xdr:ext cx="534377" cy="259045"/>
    <xdr:sp macro="" textlink="">
      <xdr:nvSpPr>
        <xdr:cNvPr id="763" name="テキスト ボックス 762"/>
        <xdr:cNvSpPr txBox="1"/>
      </xdr:nvSpPr>
      <xdr:spPr>
        <a:xfrm>
          <a:off x="20167111" y="55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11,724</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137592</xdr:rowOff>
    </xdr:from>
    <xdr:to>
      <xdr:col>28</xdr:col>
      <xdr:colOff>365125</xdr:colOff>
      <xdr:row>36</xdr:row>
      <xdr:rowOff>67742</xdr:rowOff>
    </xdr:to>
    <xdr:sp macro="" textlink="">
      <xdr:nvSpPr>
        <xdr:cNvPr id="764" name="円/楕円 763"/>
        <xdr:cNvSpPr/>
      </xdr:nvSpPr>
      <xdr:spPr>
        <a:xfrm>
          <a:off x="19494500" y="613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84269</xdr:rowOff>
    </xdr:from>
    <xdr:ext cx="469744" cy="259045"/>
    <xdr:sp macro="" textlink="">
      <xdr:nvSpPr>
        <xdr:cNvPr id="765" name="テキスト ボックス 764"/>
        <xdr:cNvSpPr txBox="1"/>
      </xdr:nvSpPr>
      <xdr:spPr>
        <a:xfrm>
          <a:off x="19310427" y="59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7,111</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35027</xdr:rowOff>
    </xdr:from>
    <xdr:to>
      <xdr:col>27</xdr:col>
      <xdr:colOff>161925</xdr:colOff>
      <xdr:row>36</xdr:row>
      <xdr:rowOff>136627</xdr:rowOff>
    </xdr:to>
    <xdr:sp macro="" textlink="">
      <xdr:nvSpPr>
        <xdr:cNvPr id="766" name="円/楕円 765"/>
        <xdr:cNvSpPr/>
      </xdr:nvSpPr>
      <xdr:spPr>
        <a:xfrm>
          <a:off x="18605500" y="62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153154</xdr:rowOff>
    </xdr:from>
    <xdr:ext cx="469744" cy="259045"/>
    <xdr:sp macro="" textlink="">
      <xdr:nvSpPr>
        <xdr:cNvPr id="767" name="テキスト ボックス 766"/>
        <xdr:cNvSpPr txBox="1"/>
      </xdr:nvSpPr>
      <xdr:spPr>
        <a:xfrm>
          <a:off x="18421427" y="598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0" name="フローチャート :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2" name="フローチャート :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3" name="テキスト ボックス 79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5" name="フローチャート :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6" name="テキスト ボックス 79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8" name="フローチャート :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9" name="テキスト ボックス 79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0" name="フローチャート :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1" name="テキスト ボックス 80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円/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9" name="円/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0" name="テキスト ボックス 80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1" name="円/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2" name="テキスト ボックス 81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3" name="円/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4" name="テキスト ボックス 81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円/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6" name="テキスト ボックス 81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子育て支援推進のため、０歳児対応保育、延長保育への対応など今後も増加傾向が見込まれる。衛生費は平成３５年度供用開始に向け、新焼却場建設事業が控えているため急増していく。労働費は図書館やボーリング場、テニスコート等の管理運営を行っているため類似団体を大きく上回っている。消防費は消防デジタル無線整備事業により平成２８年度までは類似団体を上回るが、その後は類似団体と同水準となる見込み。教育費は特別支援の関係により増加傾向となっており、今後も老朽化している校舎もあるため増加傾向。公債費は平成２８年度がピークとなっているため、今後は減少していく。諸支出金は一般旅客自動車運送事業会計への繰出金となっており、経営改善に努めているが、今後も同程度の繰出が必要である。</a:t>
          </a:r>
        </a:p>
        <a:p>
          <a:r>
            <a:rPr kumimoji="1" lang="ja-JP" altLang="en-US" sz="1300">
              <a:latin typeface="ＭＳ Ｐゴシック"/>
            </a:rPr>
            <a:t>　今後も人口減少に伴い増加傾向は避けられないが、歳入確保、歳出抑制を図り健全な財政運営を行うよう努める。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財政調整基金については、平成２１年度より着実に積み増しを行っているため増加している。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また、実質単年度収支は経費削減に努めているが、昨年度より１．０５％下がり適正値を下回る結果となった。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今後は適正な範囲とされる３～５％となるよう健全な財政運営に努める。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国民健康保険特別会計においては平成２９年度を目途に累積赤字を解消する計画で繰出金を増額したため、赤字額は大幅な減となった。</a:t>
          </a:r>
        </a:p>
        <a:p>
          <a:r>
            <a:rPr kumimoji="1" lang="ja-JP" altLang="en-US" sz="1400">
              <a:latin typeface="ＭＳ ゴシック" pitchFamily="49" charset="-128"/>
              <a:ea typeface="ＭＳ ゴシック" pitchFamily="49" charset="-128"/>
            </a:rPr>
            <a:t>　公営企業会計（病院、水道、一般旅客自動車運送）については、一般会計からの繰入により赤字補てんを行い経営を成り立たせている状況であり、一般会計をも圧迫していくことが懸念される。料金改定も含めた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B3" zoomScaleNormal="100" zoomScaleSheetLayoutView="100" workbookViewId="0">
      <selection activeCell="B3" sqref="B3:K5"/>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7461643</v>
      </c>
      <c r="BO4" s="411"/>
      <c r="BP4" s="411"/>
      <c r="BQ4" s="411"/>
      <c r="BR4" s="411"/>
      <c r="BS4" s="411"/>
      <c r="BT4" s="411"/>
      <c r="BU4" s="412"/>
      <c r="BV4" s="410">
        <v>7642249</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2.5</v>
      </c>
      <c r="CU4" s="588"/>
      <c r="CV4" s="588"/>
      <c r="CW4" s="588"/>
      <c r="CX4" s="588"/>
      <c r="CY4" s="588"/>
      <c r="CZ4" s="588"/>
      <c r="DA4" s="589"/>
      <c r="DB4" s="587">
        <v>2.2000000000000002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7338951</v>
      </c>
      <c r="BO5" s="416"/>
      <c r="BP5" s="416"/>
      <c r="BQ5" s="416"/>
      <c r="BR5" s="416"/>
      <c r="BS5" s="416"/>
      <c r="BT5" s="416"/>
      <c r="BU5" s="417"/>
      <c r="BV5" s="415">
        <v>7524889</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88</v>
      </c>
      <c r="CU5" s="386"/>
      <c r="CV5" s="386"/>
      <c r="CW5" s="386"/>
      <c r="CX5" s="386"/>
      <c r="CY5" s="386"/>
      <c r="CZ5" s="386"/>
      <c r="DA5" s="387"/>
      <c r="DB5" s="385">
        <v>89.2</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122692</v>
      </c>
      <c r="BO6" s="416"/>
      <c r="BP6" s="416"/>
      <c r="BQ6" s="416"/>
      <c r="BR6" s="416"/>
      <c r="BS6" s="416"/>
      <c r="BT6" s="416"/>
      <c r="BU6" s="417"/>
      <c r="BV6" s="415">
        <v>117360</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92.2</v>
      </c>
      <c r="CU6" s="562"/>
      <c r="CV6" s="562"/>
      <c r="CW6" s="562"/>
      <c r="CX6" s="562"/>
      <c r="CY6" s="562"/>
      <c r="CZ6" s="562"/>
      <c r="DA6" s="563"/>
      <c r="DB6" s="561">
        <v>94.3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33799</v>
      </c>
      <c r="BO7" s="416"/>
      <c r="BP7" s="416"/>
      <c r="BQ7" s="416"/>
      <c r="BR7" s="416"/>
      <c r="BS7" s="416"/>
      <c r="BT7" s="416"/>
      <c r="BU7" s="417"/>
      <c r="BV7" s="415">
        <v>37995</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3588288</v>
      </c>
      <c r="CU7" s="416"/>
      <c r="CV7" s="416"/>
      <c r="CW7" s="416"/>
      <c r="CX7" s="416"/>
      <c r="CY7" s="416"/>
      <c r="CZ7" s="416"/>
      <c r="DA7" s="417"/>
      <c r="DB7" s="415">
        <v>3567099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88893</v>
      </c>
      <c r="BO8" s="416"/>
      <c r="BP8" s="416"/>
      <c r="BQ8" s="416"/>
      <c r="BR8" s="416"/>
      <c r="BS8" s="416"/>
      <c r="BT8" s="416"/>
      <c r="BU8" s="417"/>
      <c r="BV8" s="415">
        <v>79365</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0.31</v>
      </c>
      <c r="CU8" s="525"/>
      <c r="CV8" s="525"/>
      <c r="CW8" s="525"/>
      <c r="CX8" s="525"/>
      <c r="CY8" s="525"/>
      <c r="CZ8" s="525"/>
      <c r="DA8" s="526"/>
      <c r="DB8" s="524">
        <v>0.31</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7613</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9528</v>
      </c>
      <c r="BO9" s="416"/>
      <c r="BP9" s="416"/>
      <c r="BQ9" s="416"/>
      <c r="BR9" s="416"/>
      <c r="BS9" s="416"/>
      <c r="BT9" s="416"/>
      <c r="BU9" s="417"/>
      <c r="BV9" s="415">
        <v>16807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16.100000000000001</v>
      </c>
      <c r="CU9" s="386"/>
      <c r="CV9" s="386"/>
      <c r="CW9" s="386"/>
      <c r="CX9" s="386"/>
      <c r="CY9" s="386"/>
      <c r="CZ9" s="386"/>
      <c r="DA9" s="387"/>
      <c r="DB9" s="385">
        <v>15.7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8231</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70000</v>
      </c>
      <c r="BO10" s="416"/>
      <c r="BP10" s="416"/>
      <c r="BQ10" s="416"/>
      <c r="BR10" s="416"/>
      <c r="BS10" s="416"/>
      <c r="BT10" s="416"/>
      <c r="BU10" s="417"/>
      <c r="BV10" s="415">
        <v>100000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7706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7602</v>
      </c>
      <c r="S13" s="517"/>
      <c r="T13" s="517"/>
      <c r="U13" s="517"/>
      <c r="V13" s="518"/>
      <c r="W13" s="504" t="s">
        <v>124</v>
      </c>
      <c r="X13" s="428"/>
      <c r="Y13" s="428"/>
      <c r="Z13" s="428"/>
      <c r="AA13" s="428"/>
      <c r="AB13" s="429"/>
      <c r="AC13" s="391">
        <v>639</v>
      </c>
      <c r="AD13" s="392"/>
      <c r="AE13" s="392"/>
      <c r="AF13" s="392"/>
      <c r="AG13" s="393"/>
      <c r="AH13" s="391">
        <v>720</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79528</v>
      </c>
      <c r="BO13" s="416"/>
      <c r="BP13" s="416"/>
      <c r="BQ13" s="416"/>
      <c r="BR13" s="416"/>
      <c r="BS13" s="416"/>
      <c r="BT13" s="416"/>
      <c r="BU13" s="417"/>
      <c r="BV13" s="415">
        <v>116807</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12.3</v>
      </c>
      <c r="CU13" s="386"/>
      <c r="CV13" s="386"/>
      <c r="CW13" s="386"/>
      <c r="CX13" s="386"/>
      <c r="CY13" s="386"/>
      <c r="CZ13" s="386"/>
      <c r="DA13" s="387"/>
      <c r="DB13" s="385">
        <v>11.3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7834</v>
      </c>
      <c r="S14" s="517"/>
      <c r="T14" s="517"/>
      <c r="U14" s="517"/>
      <c r="V14" s="518"/>
      <c r="W14" s="519"/>
      <c r="X14" s="431"/>
      <c r="Y14" s="431"/>
      <c r="Z14" s="431"/>
      <c r="AA14" s="431"/>
      <c r="AB14" s="432"/>
      <c r="AC14" s="509">
        <v>15.8</v>
      </c>
      <c r="AD14" s="510"/>
      <c r="AE14" s="510"/>
      <c r="AF14" s="510"/>
      <c r="AG14" s="511"/>
      <c r="AH14" s="509">
        <v>17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62.3</v>
      </c>
      <c r="CU14" s="488"/>
      <c r="CV14" s="488"/>
      <c r="CW14" s="488"/>
      <c r="CX14" s="488"/>
      <c r="CY14" s="488"/>
      <c r="CZ14" s="488"/>
      <c r="DA14" s="489"/>
      <c r="DB14" s="520">
        <v>68.099999999999994</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7735</v>
      </c>
      <c r="S15" s="517"/>
      <c r="T15" s="517"/>
      <c r="U15" s="517"/>
      <c r="V15" s="518"/>
      <c r="W15" s="504" t="s">
        <v>131</v>
      </c>
      <c r="X15" s="428"/>
      <c r="Y15" s="428"/>
      <c r="Z15" s="428"/>
      <c r="AA15" s="428"/>
      <c r="AB15" s="429"/>
      <c r="AC15" s="391">
        <v>629</v>
      </c>
      <c r="AD15" s="392"/>
      <c r="AE15" s="392"/>
      <c r="AF15" s="392"/>
      <c r="AG15" s="393"/>
      <c r="AH15" s="391">
        <v>767</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973817</v>
      </c>
      <c r="BO15" s="411"/>
      <c r="BP15" s="411"/>
      <c r="BQ15" s="411"/>
      <c r="BR15" s="411"/>
      <c r="BS15" s="411"/>
      <c r="BT15" s="411"/>
      <c r="BU15" s="412"/>
      <c r="BV15" s="410">
        <v>962102</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15.6</v>
      </c>
      <c r="AD16" s="510"/>
      <c r="AE16" s="510"/>
      <c r="AF16" s="510"/>
      <c r="AG16" s="511"/>
      <c r="AH16" s="509">
        <v>18.100000000000001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3176177</v>
      </c>
      <c r="BO16" s="416"/>
      <c r="BP16" s="416"/>
      <c r="BQ16" s="416"/>
      <c r="BR16" s="416"/>
      <c r="BS16" s="416"/>
      <c r="BT16" s="416"/>
      <c r="BU16" s="417"/>
      <c r="BV16" s="415">
        <v>3125725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2771</v>
      </c>
      <c r="AD17" s="392"/>
      <c r="AE17" s="392"/>
      <c r="AF17" s="392"/>
      <c r="AG17" s="393"/>
      <c r="AH17" s="391">
        <v>2740</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1224471</v>
      </c>
      <c r="BO17" s="416"/>
      <c r="BP17" s="416"/>
      <c r="BQ17" s="416"/>
      <c r="BR17" s="416"/>
      <c r="BS17" s="416"/>
      <c r="BT17" s="416"/>
      <c r="BU17" s="417"/>
      <c r="BV17" s="415">
        <v>1205847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72.23</v>
      </c>
      <c r="M18" s="480"/>
      <c r="N18" s="480"/>
      <c r="O18" s="480"/>
      <c r="P18" s="480"/>
      <c r="Q18" s="480"/>
      <c r="R18" s="481"/>
      <c r="S18" s="481"/>
      <c r="T18" s="481"/>
      <c r="U18" s="481"/>
      <c r="V18" s="482"/>
      <c r="W18" s="496"/>
      <c r="X18" s="497"/>
      <c r="Y18" s="497"/>
      <c r="Z18" s="497"/>
      <c r="AA18" s="497"/>
      <c r="AB18" s="505"/>
      <c r="AC18" s="379">
        <v>68.599999999999994</v>
      </c>
      <c r="AD18" s="380"/>
      <c r="AE18" s="380"/>
      <c r="AF18" s="380"/>
      <c r="AG18" s="483"/>
      <c r="AH18" s="379">
        <v>64.8</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3157435</v>
      </c>
      <c r="BO18" s="416"/>
      <c r="BP18" s="416"/>
      <c r="BQ18" s="416"/>
      <c r="BR18" s="416"/>
      <c r="BS18" s="416"/>
      <c r="BT18" s="416"/>
      <c r="BU18" s="417"/>
      <c r="BV18" s="415">
        <v>3220356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105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4148842</v>
      </c>
      <c r="BO19" s="416"/>
      <c r="BP19" s="416"/>
      <c r="BQ19" s="416"/>
      <c r="BR19" s="416"/>
      <c r="BS19" s="416"/>
      <c r="BT19" s="416"/>
      <c r="BU19" s="417"/>
      <c r="BV19" s="415">
        <v>4221409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3913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7184716</v>
      </c>
      <c r="BO23" s="416"/>
      <c r="BP23" s="416"/>
      <c r="BQ23" s="416"/>
      <c r="BR23" s="416"/>
      <c r="BS23" s="416"/>
      <c r="BT23" s="416"/>
      <c r="BU23" s="417"/>
      <c r="BV23" s="415">
        <v>7376466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7760</v>
      </c>
      <c r="R24" s="392"/>
      <c r="S24" s="392"/>
      <c r="T24" s="392"/>
      <c r="U24" s="392"/>
      <c r="V24" s="393"/>
      <c r="W24" s="457"/>
      <c r="X24" s="448"/>
      <c r="Y24" s="449"/>
      <c r="Z24" s="388" t="s">
        <v>155</v>
      </c>
      <c r="AA24" s="389"/>
      <c r="AB24" s="389"/>
      <c r="AC24" s="389"/>
      <c r="AD24" s="389"/>
      <c r="AE24" s="389"/>
      <c r="AF24" s="389"/>
      <c r="AG24" s="390"/>
      <c r="AH24" s="391">
        <v>167</v>
      </c>
      <c r="AI24" s="392"/>
      <c r="AJ24" s="392"/>
      <c r="AK24" s="392"/>
      <c r="AL24" s="393"/>
      <c r="AM24" s="391">
        <v>383098</v>
      </c>
      <c r="AN24" s="392"/>
      <c r="AO24" s="392"/>
      <c r="AP24" s="392"/>
      <c r="AQ24" s="392"/>
      <c r="AR24" s="393"/>
      <c r="AS24" s="391">
        <v>2294</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4974623</v>
      </c>
      <c r="BO24" s="416"/>
      <c r="BP24" s="416"/>
      <c r="BQ24" s="416"/>
      <c r="BR24" s="416"/>
      <c r="BS24" s="416"/>
      <c r="BT24" s="416"/>
      <c r="BU24" s="417"/>
      <c r="BV24" s="415">
        <v>5017395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6590</v>
      </c>
      <c r="R25" s="392"/>
      <c r="S25" s="392"/>
      <c r="T25" s="392"/>
      <c r="U25" s="392"/>
      <c r="V25" s="393"/>
      <c r="W25" s="457"/>
      <c r="X25" s="448"/>
      <c r="Y25" s="449"/>
      <c r="Z25" s="388" t="s">
        <v>158</v>
      </c>
      <c r="AA25" s="389"/>
      <c r="AB25" s="389"/>
      <c r="AC25" s="389"/>
      <c r="AD25" s="389"/>
      <c r="AE25" s="389"/>
      <c r="AF25" s="389"/>
      <c r="AG25" s="390"/>
      <c r="AH25" s="391">
        <v>23</v>
      </c>
      <c r="AI25" s="392"/>
      <c r="AJ25" s="392"/>
      <c r="AK25" s="392"/>
      <c r="AL25" s="393"/>
      <c r="AM25" s="391">
        <v>63756</v>
      </c>
      <c r="AN25" s="392"/>
      <c r="AO25" s="392"/>
      <c r="AP25" s="392"/>
      <c r="AQ25" s="392"/>
      <c r="AR25" s="393"/>
      <c r="AS25" s="391">
        <v>2772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75964</v>
      </c>
      <c r="BO25" s="411"/>
      <c r="BP25" s="411"/>
      <c r="BQ25" s="411"/>
      <c r="BR25" s="411"/>
      <c r="BS25" s="411"/>
      <c r="BT25" s="411"/>
      <c r="BU25" s="412"/>
      <c r="BV25" s="410">
        <v>91853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6590</v>
      </c>
      <c r="R26" s="392"/>
      <c r="S26" s="392"/>
      <c r="T26" s="392"/>
      <c r="U26" s="392"/>
      <c r="V26" s="393"/>
      <c r="W26" s="457"/>
      <c r="X26" s="448"/>
      <c r="Y26" s="449"/>
      <c r="Z26" s="388" t="s">
        <v>161</v>
      </c>
      <c r="AA26" s="470"/>
      <c r="AB26" s="470"/>
      <c r="AC26" s="470"/>
      <c r="AD26" s="470"/>
      <c r="AE26" s="470"/>
      <c r="AF26" s="470"/>
      <c r="AG26" s="471"/>
      <c r="AH26" s="391">
        <v>9</v>
      </c>
      <c r="AI26" s="392"/>
      <c r="AJ26" s="392"/>
      <c r="AK26" s="392"/>
      <c r="AL26" s="393"/>
      <c r="AM26" s="391">
        <v>22581</v>
      </c>
      <c r="AN26" s="392"/>
      <c r="AO26" s="392"/>
      <c r="AP26" s="392"/>
      <c r="AQ26" s="392"/>
      <c r="AR26" s="393"/>
      <c r="AS26" s="391">
        <v>2509</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3000</v>
      </c>
      <c r="R27" s="392"/>
      <c r="S27" s="392"/>
      <c r="T27" s="392"/>
      <c r="U27" s="392"/>
      <c r="V27" s="393"/>
      <c r="W27" s="457"/>
      <c r="X27" s="448"/>
      <c r="Y27" s="449"/>
      <c r="Z27" s="388" t="s">
        <v>164</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402307</v>
      </c>
      <c r="BO27" s="419"/>
      <c r="BP27" s="419"/>
      <c r="BQ27" s="419"/>
      <c r="BR27" s="419"/>
      <c r="BS27" s="419"/>
      <c r="BT27" s="419"/>
      <c r="BU27" s="420"/>
      <c r="BV27" s="418">
        <v>402307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2200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970000</v>
      </c>
      <c r="BO28" s="411"/>
      <c r="BP28" s="411"/>
      <c r="BQ28" s="411"/>
      <c r="BR28" s="411"/>
      <c r="BS28" s="411"/>
      <c r="BT28" s="411"/>
      <c r="BU28" s="412"/>
      <c r="BV28" s="410">
        <v>900000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12</v>
      </c>
      <c r="M29" s="392"/>
      <c r="N29" s="392"/>
      <c r="O29" s="392"/>
      <c r="P29" s="393"/>
      <c r="Q29" s="391">
        <v>2000</v>
      </c>
      <c r="R29" s="392"/>
      <c r="S29" s="392"/>
      <c r="T29" s="392"/>
      <c r="U29" s="392"/>
      <c r="V29" s="393"/>
      <c r="W29" s="458"/>
      <c r="X29" s="459"/>
      <c r="Y29" s="460"/>
      <c r="Z29" s="388" t="s">
        <v>171</v>
      </c>
      <c r="AA29" s="389"/>
      <c r="AB29" s="389"/>
      <c r="AC29" s="389"/>
      <c r="AD29" s="389"/>
      <c r="AE29" s="389"/>
      <c r="AF29" s="389"/>
      <c r="AG29" s="390"/>
      <c r="AH29" s="391">
        <v>167</v>
      </c>
      <c r="AI29" s="392"/>
      <c r="AJ29" s="392"/>
      <c r="AK29" s="392"/>
      <c r="AL29" s="393"/>
      <c r="AM29" s="391">
        <v>383098</v>
      </c>
      <c r="AN29" s="392"/>
      <c r="AO29" s="392"/>
      <c r="AP29" s="392"/>
      <c r="AQ29" s="392"/>
      <c r="AR29" s="393"/>
      <c r="AS29" s="391">
        <v>2294</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211500</v>
      </c>
      <c r="BO29" s="416"/>
      <c r="BP29" s="416"/>
      <c r="BQ29" s="416"/>
      <c r="BR29" s="416"/>
      <c r="BS29" s="416"/>
      <c r="BT29" s="416"/>
      <c r="BU29" s="417"/>
      <c r="BV29" s="415">
        <v>211500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88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1310010</v>
      </c>
      <c r="BO30" s="419"/>
      <c r="BP30" s="419"/>
      <c r="BQ30" s="419"/>
      <c r="BR30" s="419"/>
      <c r="BS30" s="419"/>
      <c r="BT30" s="419"/>
      <c r="BU30" s="420"/>
      <c r="BV30" s="418">
        <v>1216550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IF('各会計、関係団体の財政状況及び健全化判断比率'!B34="","",'各会計、関係団体の財政状況及び健全化判断比率'!B34)</f>
        <v>浄化槽設置管理事業特別会計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東京都議会議員公務災害補償等組合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一般旅客自動車運送事業会計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東京都市町村職員退職手当組合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f t="shared" si="0"/>
        <v>7</v>
      </c>
      <c r="AN36" s="375"/>
      <c r="AO36" s="374" t="str">
        <f>IF('各会計、関係団体の財政状況及び健全化判断比率'!B33="","",'各会計、関係団体の財政状況及び健全化判断比率'!B33)</f>
        <v>病院事業会計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東京都島嶼町村一部事務組合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東京市町村総合事務組合（一般会計）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東京市町村総合事務組合（交通災害共済事業特別会計）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東京都後期高齢者医療広域連合（一般会計）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東京都後期高齢者医療広域連合
（後期高齢者医療特別会計）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verticalDpi="12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I3" sqref="I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9" t="s">
        <v>526</v>
      </c>
      <c r="D34" s="1189"/>
      <c r="E34" s="1190"/>
      <c r="F34" s="32" t="s">
        <v>527</v>
      </c>
      <c r="G34" s="33" t="s">
        <v>528</v>
      </c>
      <c r="H34" s="33" t="s">
        <v>529</v>
      </c>
      <c r="I34" s="33" t="s">
        <v>530</v>
      </c>
      <c r="J34" s="34" t="s">
        <v>531</v>
      </c>
      <c r="K34" s="22"/>
      <c r="L34" s="22"/>
      <c r="M34" s="22"/>
      <c r="N34" s="22"/>
      <c r="O34" s="22"/>
      <c r="P34" s="22"/>
    </row>
    <row r="35" spans="1:16" ht="39" customHeight="1" x14ac:dyDescent="0.15">
      <c r="A35" s="22"/>
      <c r="B35" s="35"/>
      <c r="C35" s="1183" t="s">
        <v>532</v>
      </c>
      <c r="D35" s="1184"/>
      <c r="E35" s="1185"/>
      <c r="F35" s="36">
        <v>16.91</v>
      </c>
      <c r="G35" s="37">
        <v>16.73</v>
      </c>
      <c r="H35" s="37">
        <v>22.94</v>
      </c>
      <c r="I35" s="37">
        <v>22.34</v>
      </c>
      <c r="J35" s="38">
        <v>22.16</v>
      </c>
      <c r="K35" s="22"/>
      <c r="L35" s="22"/>
      <c r="M35" s="22"/>
      <c r="N35" s="22"/>
      <c r="O35" s="22"/>
      <c r="P35" s="22"/>
    </row>
    <row r="36" spans="1:16" ht="39" customHeight="1" x14ac:dyDescent="0.15">
      <c r="A36" s="22"/>
      <c r="B36" s="35"/>
      <c r="C36" s="1183" t="s">
        <v>533</v>
      </c>
      <c r="D36" s="1184"/>
      <c r="E36" s="1185"/>
      <c r="F36" s="36">
        <v>3.42</v>
      </c>
      <c r="G36" s="37">
        <v>3.24</v>
      </c>
      <c r="H36" s="37">
        <v>3.82</v>
      </c>
      <c r="I36" s="37">
        <v>3.47</v>
      </c>
      <c r="J36" s="38">
        <v>3.64</v>
      </c>
      <c r="K36" s="22"/>
      <c r="L36" s="22"/>
      <c r="M36" s="22"/>
      <c r="N36" s="22"/>
      <c r="O36" s="22"/>
      <c r="P36" s="22"/>
    </row>
    <row r="37" spans="1:16" ht="39" customHeight="1" x14ac:dyDescent="0.15">
      <c r="A37" s="22"/>
      <c r="B37" s="35"/>
      <c r="C37" s="1183" t="s">
        <v>534</v>
      </c>
      <c r="D37" s="1184"/>
      <c r="E37" s="1185"/>
      <c r="F37" s="36">
        <v>3.76</v>
      </c>
      <c r="G37" s="37">
        <v>3.47</v>
      </c>
      <c r="H37" s="37">
        <v>1.83</v>
      </c>
      <c r="I37" s="37">
        <v>2.2200000000000002</v>
      </c>
      <c r="J37" s="38">
        <v>2.4700000000000002</v>
      </c>
      <c r="K37" s="22"/>
      <c r="L37" s="22"/>
      <c r="M37" s="22"/>
      <c r="N37" s="22"/>
      <c r="O37" s="22"/>
      <c r="P37" s="22"/>
    </row>
    <row r="38" spans="1:16" ht="39" customHeight="1" x14ac:dyDescent="0.15">
      <c r="A38" s="22"/>
      <c r="B38" s="35"/>
      <c r="C38" s="1183" t="s">
        <v>535</v>
      </c>
      <c r="D38" s="1184"/>
      <c r="E38" s="1185"/>
      <c r="F38" s="36">
        <v>1.8</v>
      </c>
      <c r="G38" s="37">
        <v>1.77</v>
      </c>
      <c r="H38" s="37">
        <v>2.65</v>
      </c>
      <c r="I38" s="37">
        <v>2.38</v>
      </c>
      <c r="J38" s="38">
        <v>2.44</v>
      </c>
      <c r="K38" s="22"/>
      <c r="L38" s="22"/>
      <c r="M38" s="22"/>
      <c r="N38" s="22"/>
      <c r="O38" s="22"/>
      <c r="P38" s="22"/>
    </row>
    <row r="39" spans="1:16" ht="39" customHeight="1" x14ac:dyDescent="0.15">
      <c r="A39" s="22"/>
      <c r="B39" s="35"/>
      <c r="C39" s="1183" t="s">
        <v>536</v>
      </c>
      <c r="D39" s="1184"/>
      <c r="E39" s="1185"/>
      <c r="F39" s="36">
        <v>0.28999999999999998</v>
      </c>
      <c r="G39" s="37">
        <v>0.56999999999999995</v>
      </c>
      <c r="H39" s="37">
        <v>0.54</v>
      </c>
      <c r="I39" s="37">
        <v>0.25</v>
      </c>
      <c r="J39" s="38">
        <v>0.81</v>
      </c>
      <c r="K39" s="22"/>
      <c r="L39" s="22"/>
      <c r="M39" s="22"/>
      <c r="N39" s="22"/>
      <c r="O39" s="22"/>
      <c r="P39" s="22"/>
    </row>
    <row r="40" spans="1:16" ht="39" customHeight="1" x14ac:dyDescent="0.15">
      <c r="A40" s="22"/>
      <c r="B40" s="35"/>
      <c r="C40" s="1183" t="s">
        <v>537</v>
      </c>
      <c r="D40" s="1184"/>
      <c r="E40" s="1185"/>
      <c r="F40" s="36">
        <v>0</v>
      </c>
      <c r="G40" s="37">
        <v>0</v>
      </c>
      <c r="H40" s="37">
        <v>0.1</v>
      </c>
      <c r="I40" s="37">
        <v>0.01</v>
      </c>
      <c r="J40" s="38">
        <v>0.04</v>
      </c>
      <c r="K40" s="22"/>
      <c r="L40" s="22"/>
      <c r="M40" s="22"/>
      <c r="N40" s="22"/>
      <c r="O40" s="22"/>
      <c r="P40" s="22"/>
    </row>
    <row r="41" spans="1:16" ht="39" customHeight="1" x14ac:dyDescent="0.15">
      <c r="A41" s="22"/>
      <c r="B41" s="35"/>
      <c r="C41" s="1183" t="s">
        <v>538</v>
      </c>
      <c r="D41" s="1184"/>
      <c r="E41" s="1185"/>
      <c r="F41" s="36">
        <v>0.09</v>
      </c>
      <c r="G41" s="37">
        <v>0.09</v>
      </c>
      <c r="H41" s="37">
        <v>0.06</v>
      </c>
      <c r="I41" s="37">
        <v>0.04</v>
      </c>
      <c r="J41" s="38">
        <v>0</v>
      </c>
      <c r="K41" s="22"/>
      <c r="L41" s="22"/>
      <c r="M41" s="22"/>
      <c r="N41" s="22"/>
      <c r="O41" s="22"/>
      <c r="P41" s="22"/>
    </row>
    <row r="42" spans="1:16" ht="39" customHeight="1" x14ac:dyDescent="0.15">
      <c r="A42" s="22"/>
      <c r="B42" s="39"/>
      <c r="C42" s="1183" t="s">
        <v>539</v>
      </c>
      <c r="D42" s="1184"/>
      <c r="E42" s="1185"/>
      <c r="F42" s="36" t="s">
        <v>479</v>
      </c>
      <c r="G42" s="37" t="s">
        <v>479</v>
      </c>
      <c r="H42" s="37" t="s">
        <v>479</v>
      </c>
      <c r="I42" s="37" t="s">
        <v>479</v>
      </c>
      <c r="J42" s="38" t="s">
        <v>479</v>
      </c>
      <c r="K42" s="22"/>
      <c r="L42" s="22"/>
      <c r="M42" s="22"/>
      <c r="N42" s="22"/>
      <c r="O42" s="22"/>
      <c r="P42" s="22"/>
    </row>
    <row r="43" spans="1:16" ht="39" customHeight="1" thickBot="1" x14ac:dyDescent="0.2">
      <c r="A43" s="22"/>
      <c r="B43" s="40"/>
      <c r="C43" s="1186" t="s">
        <v>540</v>
      </c>
      <c r="D43" s="1187"/>
      <c r="E43" s="1188"/>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verticalDpi="12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election activeCell="J4" sqref="J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687</v>
      </c>
      <c r="L45" s="60">
        <v>717</v>
      </c>
      <c r="M45" s="60">
        <v>731</v>
      </c>
      <c r="N45" s="60">
        <v>769</v>
      </c>
      <c r="O45" s="61">
        <v>770</v>
      </c>
      <c r="P45" s="48"/>
      <c r="Q45" s="48"/>
      <c r="R45" s="48"/>
      <c r="S45" s="48"/>
      <c r="T45" s="48"/>
      <c r="U45" s="48"/>
    </row>
    <row r="46" spans="1:21" ht="30.75" customHeight="1" x14ac:dyDescent="0.15">
      <c r="A46" s="48"/>
      <c r="B46" s="1201"/>
      <c r="C46" s="1202"/>
      <c r="D46" s="62"/>
      <c r="E46" s="1193" t="s">
        <v>13</v>
      </c>
      <c r="F46" s="1193"/>
      <c r="G46" s="1193"/>
      <c r="H46" s="1193"/>
      <c r="I46" s="1193"/>
      <c r="J46" s="1194"/>
      <c r="K46" s="63" t="s">
        <v>479</v>
      </c>
      <c r="L46" s="64" t="s">
        <v>479</v>
      </c>
      <c r="M46" s="64" t="s">
        <v>479</v>
      </c>
      <c r="N46" s="64" t="s">
        <v>479</v>
      </c>
      <c r="O46" s="65" t="s">
        <v>479</v>
      </c>
      <c r="P46" s="48"/>
      <c r="Q46" s="48"/>
      <c r="R46" s="48"/>
      <c r="S46" s="48"/>
      <c r="T46" s="48"/>
      <c r="U46" s="48"/>
    </row>
    <row r="47" spans="1:21" ht="30.75" customHeight="1" x14ac:dyDescent="0.15">
      <c r="A47" s="48"/>
      <c r="B47" s="1201"/>
      <c r="C47" s="1202"/>
      <c r="D47" s="62"/>
      <c r="E47" s="1193" t="s">
        <v>14</v>
      </c>
      <c r="F47" s="1193"/>
      <c r="G47" s="1193"/>
      <c r="H47" s="1193"/>
      <c r="I47" s="1193"/>
      <c r="J47" s="1194"/>
      <c r="K47" s="63" t="s">
        <v>479</v>
      </c>
      <c r="L47" s="64" t="s">
        <v>479</v>
      </c>
      <c r="M47" s="64" t="s">
        <v>479</v>
      </c>
      <c r="N47" s="64" t="s">
        <v>479</v>
      </c>
      <c r="O47" s="65" t="s">
        <v>479</v>
      </c>
      <c r="P47" s="48"/>
      <c r="Q47" s="48"/>
      <c r="R47" s="48"/>
      <c r="S47" s="48"/>
      <c r="T47" s="48"/>
      <c r="U47" s="48"/>
    </row>
    <row r="48" spans="1:21" ht="30.75" customHeight="1" x14ac:dyDescent="0.15">
      <c r="A48" s="48"/>
      <c r="B48" s="1201"/>
      <c r="C48" s="1202"/>
      <c r="D48" s="62"/>
      <c r="E48" s="1193" t="s">
        <v>15</v>
      </c>
      <c r="F48" s="1193"/>
      <c r="G48" s="1193"/>
      <c r="H48" s="1193"/>
      <c r="I48" s="1193"/>
      <c r="J48" s="1194"/>
      <c r="K48" s="63">
        <v>122</v>
      </c>
      <c r="L48" s="64">
        <v>125</v>
      </c>
      <c r="M48" s="64">
        <v>166</v>
      </c>
      <c r="N48" s="64">
        <v>163</v>
      </c>
      <c r="O48" s="65">
        <v>159</v>
      </c>
      <c r="P48" s="48"/>
      <c r="Q48" s="48"/>
      <c r="R48" s="48"/>
      <c r="S48" s="48"/>
      <c r="T48" s="48"/>
      <c r="U48" s="48"/>
    </row>
    <row r="49" spans="1:21" ht="30.75" customHeight="1" x14ac:dyDescent="0.15">
      <c r="A49" s="48"/>
      <c r="B49" s="1201"/>
      <c r="C49" s="1202"/>
      <c r="D49" s="62"/>
      <c r="E49" s="1193" t="s">
        <v>16</v>
      </c>
      <c r="F49" s="1193"/>
      <c r="G49" s="1193"/>
      <c r="H49" s="1193"/>
      <c r="I49" s="1193"/>
      <c r="J49" s="1194"/>
      <c r="K49" s="63">
        <v>27</v>
      </c>
      <c r="L49" s="64">
        <v>28</v>
      </c>
      <c r="M49" s="64">
        <v>30</v>
      </c>
      <c r="N49" s="64">
        <v>48</v>
      </c>
      <c r="O49" s="65">
        <v>56</v>
      </c>
      <c r="P49" s="48"/>
      <c r="Q49" s="48"/>
      <c r="R49" s="48"/>
      <c r="S49" s="48"/>
      <c r="T49" s="48"/>
      <c r="U49" s="48"/>
    </row>
    <row r="50" spans="1:21" ht="30.75" customHeight="1" x14ac:dyDescent="0.15">
      <c r="A50" s="48"/>
      <c r="B50" s="1201"/>
      <c r="C50" s="1202"/>
      <c r="D50" s="62"/>
      <c r="E50" s="1193" t="s">
        <v>17</v>
      </c>
      <c r="F50" s="1193"/>
      <c r="G50" s="1193"/>
      <c r="H50" s="1193"/>
      <c r="I50" s="1193"/>
      <c r="J50" s="1194"/>
      <c r="K50" s="63">
        <v>16</v>
      </c>
      <c r="L50" s="64">
        <v>16</v>
      </c>
      <c r="M50" s="64">
        <v>16</v>
      </c>
      <c r="N50" s="64">
        <v>16</v>
      </c>
      <c r="O50" s="65">
        <v>16</v>
      </c>
      <c r="P50" s="48"/>
      <c r="Q50" s="48"/>
      <c r="R50" s="48"/>
      <c r="S50" s="48"/>
      <c r="T50" s="48"/>
      <c r="U50" s="48"/>
    </row>
    <row r="51" spans="1:21" ht="30.75" customHeight="1" x14ac:dyDescent="0.15">
      <c r="A51" s="48"/>
      <c r="B51" s="1203"/>
      <c r="C51" s="1204"/>
      <c r="D51" s="66"/>
      <c r="E51" s="1193" t="s">
        <v>18</v>
      </c>
      <c r="F51" s="1193"/>
      <c r="G51" s="1193"/>
      <c r="H51" s="1193"/>
      <c r="I51" s="1193"/>
      <c r="J51" s="1194"/>
      <c r="K51" s="63">
        <v>0</v>
      </c>
      <c r="L51" s="64">
        <v>0</v>
      </c>
      <c r="M51" s="64">
        <v>0</v>
      </c>
      <c r="N51" s="64" t="s">
        <v>479</v>
      </c>
      <c r="O51" s="65" t="s">
        <v>479</v>
      </c>
      <c r="P51" s="48"/>
      <c r="Q51" s="48"/>
      <c r="R51" s="48"/>
      <c r="S51" s="48"/>
      <c r="T51" s="48"/>
      <c r="U51" s="48"/>
    </row>
    <row r="52" spans="1:21" ht="30.75" customHeight="1" x14ac:dyDescent="0.15">
      <c r="A52" s="48"/>
      <c r="B52" s="1191" t="s">
        <v>19</v>
      </c>
      <c r="C52" s="1192"/>
      <c r="D52" s="66"/>
      <c r="E52" s="1193" t="s">
        <v>20</v>
      </c>
      <c r="F52" s="1193"/>
      <c r="G52" s="1193"/>
      <c r="H52" s="1193"/>
      <c r="I52" s="1193"/>
      <c r="J52" s="1194"/>
      <c r="K52" s="63">
        <v>573</v>
      </c>
      <c r="L52" s="64">
        <v>589</v>
      </c>
      <c r="M52" s="64">
        <v>606</v>
      </c>
      <c r="N52" s="64">
        <v>611</v>
      </c>
      <c r="O52" s="65">
        <v>605</v>
      </c>
      <c r="P52" s="48"/>
      <c r="Q52" s="48"/>
      <c r="R52" s="48"/>
      <c r="S52" s="48"/>
      <c r="T52" s="48"/>
      <c r="U52" s="48"/>
    </row>
    <row r="53" spans="1:21" ht="30.75" customHeight="1" thickBot="1" x14ac:dyDescent="0.2">
      <c r="A53" s="48"/>
      <c r="B53" s="1195" t="s">
        <v>21</v>
      </c>
      <c r="C53" s="1196"/>
      <c r="D53" s="67"/>
      <c r="E53" s="1197" t="s">
        <v>22</v>
      </c>
      <c r="F53" s="1197"/>
      <c r="G53" s="1197"/>
      <c r="H53" s="1197"/>
      <c r="I53" s="1197"/>
      <c r="J53" s="1198"/>
      <c r="K53" s="68">
        <v>279</v>
      </c>
      <c r="L53" s="69">
        <v>297</v>
      </c>
      <c r="M53" s="69">
        <v>337</v>
      </c>
      <c r="N53" s="69">
        <v>385</v>
      </c>
      <c r="O53" s="70">
        <v>396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verticalDpi="12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I3" sqref="I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9" t="s">
        <v>24</v>
      </c>
      <c r="C41" s="1220"/>
      <c r="D41" s="81"/>
      <c r="E41" s="1221" t="s">
        <v>25</v>
      </c>
      <c r="F41" s="1221"/>
      <c r="G41" s="1221"/>
      <c r="H41" s="1222"/>
      <c r="I41" s="82">
        <v>7722</v>
      </c>
      <c r="J41" s="83">
        <v>7518</v>
      </c>
      <c r="K41" s="83">
        <v>7278</v>
      </c>
      <c r="L41" s="83">
        <v>7376</v>
      </c>
      <c r="M41" s="84">
        <v>7185</v>
      </c>
    </row>
    <row r="42" spans="2:13" ht="27.75" customHeight="1" x14ac:dyDescent="0.15">
      <c r="B42" s="1209"/>
      <c r="C42" s="1210"/>
      <c r="D42" s="85"/>
      <c r="E42" s="1213" t="s">
        <v>26</v>
      </c>
      <c r="F42" s="1213"/>
      <c r="G42" s="1213"/>
      <c r="H42" s="1214"/>
      <c r="I42" s="86">
        <v>128</v>
      </c>
      <c r="J42" s="87">
        <v>112</v>
      </c>
      <c r="K42" s="87">
        <v>96</v>
      </c>
      <c r="L42" s="87">
        <v>80</v>
      </c>
      <c r="M42" s="88">
        <v>64</v>
      </c>
    </row>
    <row r="43" spans="2:13" ht="27.75" customHeight="1" x14ac:dyDescent="0.15">
      <c r="B43" s="1209"/>
      <c r="C43" s="1210"/>
      <c r="D43" s="85"/>
      <c r="E43" s="1213" t="s">
        <v>27</v>
      </c>
      <c r="F43" s="1213"/>
      <c r="G43" s="1213"/>
      <c r="H43" s="1214"/>
      <c r="I43" s="86">
        <v>1568</v>
      </c>
      <c r="J43" s="87">
        <v>1534</v>
      </c>
      <c r="K43" s="87">
        <v>1536</v>
      </c>
      <c r="L43" s="87">
        <v>1511</v>
      </c>
      <c r="M43" s="88">
        <v>1435</v>
      </c>
    </row>
    <row r="44" spans="2:13" ht="27.75" customHeight="1" x14ac:dyDescent="0.15">
      <c r="B44" s="1209"/>
      <c r="C44" s="1210"/>
      <c r="D44" s="85"/>
      <c r="E44" s="1213" t="s">
        <v>28</v>
      </c>
      <c r="F44" s="1213"/>
      <c r="G44" s="1213"/>
      <c r="H44" s="1214"/>
      <c r="I44" s="86">
        <v>543</v>
      </c>
      <c r="J44" s="87">
        <v>516</v>
      </c>
      <c r="K44" s="87">
        <v>491</v>
      </c>
      <c r="L44" s="87">
        <v>449</v>
      </c>
      <c r="M44" s="88">
        <v>396</v>
      </c>
    </row>
    <row r="45" spans="2:13" ht="27.75" customHeight="1" x14ac:dyDescent="0.15">
      <c r="B45" s="1209"/>
      <c r="C45" s="1210"/>
      <c r="D45" s="85"/>
      <c r="E45" s="1213" t="s">
        <v>29</v>
      </c>
      <c r="F45" s="1213"/>
      <c r="G45" s="1213"/>
      <c r="H45" s="1214"/>
      <c r="I45" s="86">
        <v>1346</v>
      </c>
      <c r="J45" s="87">
        <v>1276</v>
      </c>
      <c r="K45" s="87">
        <v>1243</v>
      </c>
      <c r="L45" s="87">
        <v>1204</v>
      </c>
      <c r="M45" s="88">
        <v>1220</v>
      </c>
    </row>
    <row r="46" spans="2:13" ht="27.75" customHeight="1" x14ac:dyDescent="0.15">
      <c r="B46" s="1209"/>
      <c r="C46" s="1210"/>
      <c r="D46" s="89"/>
      <c r="E46" s="1213" t="s">
        <v>30</v>
      </c>
      <c r="F46" s="1213"/>
      <c r="G46" s="1213"/>
      <c r="H46" s="1214"/>
      <c r="I46" s="86" t="s">
        <v>479</v>
      </c>
      <c r="J46" s="87" t="s">
        <v>479</v>
      </c>
      <c r="K46" s="87" t="s">
        <v>479</v>
      </c>
      <c r="L46" s="87" t="s">
        <v>479</v>
      </c>
      <c r="M46" s="88" t="s">
        <v>479</v>
      </c>
    </row>
    <row r="47" spans="2:13" ht="27.75" customHeight="1" x14ac:dyDescent="0.15">
      <c r="B47" s="1209"/>
      <c r="C47" s="1210"/>
      <c r="D47" s="90"/>
      <c r="E47" s="1223" t="s">
        <v>31</v>
      </c>
      <c r="F47" s="1224"/>
      <c r="G47" s="1224"/>
      <c r="H47" s="1225"/>
      <c r="I47" s="86" t="s">
        <v>479</v>
      </c>
      <c r="J47" s="87" t="s">
        <v>479</v>
      </c>
      <c r="K47" s="87" t="s">
        <v>479</v>
      </c>
      <c r="L47" s="87" t="s">
        <v>479</v>
      </c>
      <c r="M47" s="88" t="s">
        <v>479</v>
      </c>
    </row>
    <row r="48" spans="2:13" ht="27.75" customHeight="1" x14ac:dyDescent="0.15">
      <c r="B48" s="1209"/>
      <c r="C48" s="1210"/>
      <c r="D48" s="85"/>
      <c r="E48" s="1213" t="s">
        <v>32</v>
      </c>
      <c r="F48" s="1213"/>
      <c r="G48" s="1213"/>
      <c r="H48" s="1214"/>
      <c r="I48" s="86" t="s">
        <v>479</v>
      </c>
      <c r="J48" s="87" t="s">
        <v>479</v>
      </c>
      <c r="K48" s="87" t="s">
        <v>479</v>
      </c>
      <c r="L48" s="87" t="s">
        <v>479</v>
      </c>
      <c r="M48" s="88" t="s">
        <v>479</v>
      </c>
    </row>
    <row r="49" spans="2:13" ht="27.75" customHeight="1" x14ac:dyDescent="0.15">
      <c r="B49" s="1211"/>
      <c r="C49" s="1212"/>
      <c r="D49" s="85"/>
      <c r="E49" s="1213" t="s">
        <v>33</v>
      </c>
      <c r="F49" s="1213"/>
      <c r="G49" s="1213"/>
      <c r="H49" s="1214"/>
      <c r="I49" s="86" t="s">
        <v>479</v>
      </c>
      <c r="J49" s="87" t="s">
        <v>479</v>
      </c>
      <c r="K49" s="87" t="s">
        <v>479</v>
      </c>
      <c r="L49" s="87" t="s">
        <v>479</v>
      </c>
      <c r="M49" s="88" t="s">
        <v>479</v>
      </c>
    </row>
    <row r="50" spans="2:13" ht="27.75" customHeight="1" x14ac:dyDescent="0.15">
      <c r="B50" s="1207" t="s">
        <v>34</v>
      </c>
      <c r="C50" s="1208"/>
      <c r="D50" s="91"/>
      <c r="E50" s="1213" t="s">
        <v>35</v>
      </c>
      <c r="F50" s="1213"/>
      <c r="G50" s="1213"/>
      <c r="H50" s="1214"/>
      <c r="I50" s="86">
        <v>2367</v>
      </c>
      <c r="J50" s="87">
        <v>2487</v>
      </c>
      <c r="K50" s="87">
        <v>2485</v>
      </c>
      <c r="L50" s="87">
        <v>2633</v>
      </c>
      <c r="M50" s="88">
        <v>2812</v>
      </c>
    </row>
    <row r="51" spans="2:13" ht="27.75" customHeight="1" x14ac:dyDescent="0.15">
      <c r="B51" s="1209"/>
      <c r="C51" s="1210"/>
      <c r="D51" s="85"/>
      <c r="E51" s="1213" t="s">
        <v>36</v>
      </c>
      <c r="F51" s="1213"/>
      <c r="G51" s="1213"/>
      <c r="H51" s="1214"/>
      <c r="I51" s="86">
        <v>1300</v>
      </c>
      <c r="J51" s="87">
        <v>1210</v>
      </c>
      <c r="K51" s="87">
        <v>1139</v>
      </c>
      <c r="L51" s="87">
        <v>1022</v>
      </c>
      <c r="M51" s="88">
        <v>828</v>
      </c>
    </row>
    <row r="52" spans="2:13" ht="27.75" customHeight="1" x14ac:dyDescent="0.15">
      <c r="B52" s="1211"/>
      <c r="C52" s="1212"/>
      <c r="D52" s="85"/>
      <c r="E52" s="1213" t="s">
        <v>37</v>
      </c>
      <c r="F52" s="1213"/>
      <c r="G52" s="1213"/>
      <c r="H52" s="1214"/>
      <c r="I52" s="86">
        <v>4936</v>
      </c>
      <c r="J52" s="87">
        <v>4846</v>
      </c>
      <c r="K52" s="87">
        <v>4639</v>
      </c>
      <c r="L52" s="87">
        <v>4881</v>
      </c>
      <c r="M52" s="88">
        <v>4735</v>
      </c>
    </row>
    <row r="53" spans="2:13" ht="27.75" customHeight="1" thickBot="1" x14ac:dyDescent="0.2">
      <c r="B53" s="1215" t="s">
        <v>38</v>
      </c>
      <c r="C53" s="1216"/>
      <c r="D53" s="92"/>
      <c r="E53" s="1217" t="s">
        <v>39</v>
      </c>
      <c r="F53" s="1217"/>
      <c r="G53" s="1217"/>
      <c r="H53" s="1218"/>
      <c r="I53" s="93">
        <v>2704</v>
      </c>
      <c r="J53" s="94">
        <v>2412</v>
      </c>
      <c r="K53" s="94">
        <v>2380</v>
      </c>
      <c r="L53" s="94">
        <v>2085</v>
      </c>
      <c r="M53" s="95">
        <v>1924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verticalDpi="12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election activeCell="I85" sqref="I85"/>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551</v>
      </c>
      <c r="I42" s="354"/>
      <c r="J42" s="354"/>
      <c r="K42" s="354"/>
      <c r="L42" s="246"/>
      <c r="M42" s="246"/>
      <c r="N42" s="246"/>
      <c r="O42" s="246"/>
    </row>
    <row r="43" spans="2:17" x14ac:dyDescent="0.15">
      <c r="B43" s="250"/>
      <c r="C43" s="246"/>
      <c r="D43" s="246"/>
      <c r="E43" s="246"/>
      <c r="F43" s="246"/>
      <c r="G43" s="1226"/>
      <c r="H43" s="1227"/>
      <c r="I43" s="1227"/>
      <c r="J43" s="1227"/>
      <c r="K43" s="1227"/>
      <c r="L43" s="1227"/>
      <c r="M43" s="1227"/>
      <c r="N43" s="1227"/>
      <c r="O43" s="1228"/>
    </row>
    <row r="44" spans="2:17" x14ac:dyDescent="0.15">
      <c r="B44" s="250"/>
      <c r="C44" s="246"/>
      <c r="D44" s="246"/>
      <c r="E44" s="246"/>
      <c r="F44" s="246"/>
      <c r="G44" s="1229"/>
      <c r="H44" s="1230"/>
      <c r="I44" s="1230"/>
      <c r="J44" s="1230"/>
      <c r="K44" s="1230"/>
      <c r="L44" s="1230"/>
      <c r="M44" s="1230"/>
      <c r="N44" s="1230"/>
      <c r="O44" s="1231"/>
    </row>
    <row r="45" spans="2:17" x14ac:dyDescent="0.15">
      <c r="B45" s="250"/>
      <c r="C45" s="246"/>
      <c r="D45" s="246"/>
      <c r="E45" s="246"/>
      <c r="F45" s="246"/>
      <c r="G45" s="1229"/>
      <c r="H45" s="1230"/>
      <c r="I45" s="1230"/>
      <c r="J45" s="1230"/>
      <c r="K45" s="1230"/>
      <c r="L45" s="1230"/>
      <c r="M45" s="1230"/>
      <c r="N45" s="1230"/>
      <c r="O45" s="1231"/>
    </row>
    <row r="46" spans="2:17" x14ac:dyDescent="0.15">
      <c r="B46" s="250"/>
      <c r="C46" s="246"/>
      <c r="D46" s="246"/>
      <c r="E46" s="246"/>
      <c r="F46" s="246"/>
      <c r="G46" s="1229"/>
      <c r="H46" s="1230"/>
      <c r="I46" s="1230"/>
      <c r="J46" s="1230"/>
      <c r="K46" s="1230"/>
      <c r="L46" s="1230"/>
      <c r="M46" s="1230"/>
      <c r="N46" s="1230"/>
      <c r="O46" s="1231"/>
    </row>
    <row r="47" spans="2:17" x14ac:dyDescent="0.15">
      <c r="B47" s="250"/>
      <c r="C47" s="246"/>
      <c r="D47" s="246"/>
      <c r="E47" s="246"/>
      <c r="F47" s="246"/>
      <c r="G47" s="1232"/>
      <c r="H47" s="1233"/>
      <c r="I47" s="1233"/>
      <c r="J47" s="1233"/>
      <c r="K47" s="1233"/>
      <c r="L47" s="1233"/>
      <c r="M47" s="1233"/>
      <c r="N47" s="1233"/>
      <c r="O47" s="1234"/>
    </row>
    <row r="48" spans="2:17" x14ac:dyDescent="0.15">
      <c r="B48" s="250"/>
      <c r="C48" s="246"/>
      <c r="D48" s="246"/>
      <c r="E48" s="246"/>
      <c r="F48" s="246"/>
      <c r="G48" s="246"/>
      <c r="H48" s="355"/>
      <c r="I48" s="355"/>
      <c r="J48" s="355"/>
    </row>
    <row r="49" spans="1:17" x14ac:dyDescent="0.15">
      <c r="B49" s="250"/>
      <c r="C49" s="246"/>
      <c r="D49" s="246"/>
      <c r="E49" s="246"/>
      <c r="F49" s="246"/>
      <c r="G49" s="245" t="s">
        <v>552</v>
      </c>
    </row>
    <row r="50" spans="1:17" x14ac:dyDescent="0.15">
      <c r="B50" s="250"/>
      <c r="C50" s="246"/>
      <c r="D50" s="246"/>
      <c r="E50" s="246"/>
      <c r="F50" s="246"/>
      <c r="G50" s="1235"/>
      <c r="H50" s="1236"/>
      <c r="I50" s="1236"/>
      <c r="J50" s="1237"/>
      <c r="K50" s="356" t="s">
        <v>519</v>
      </c>
      <c r="L50" s="356" t="s">
        <v>520</v>
      </c>
      <c r="M50" s="356" t="s">
        <v>521</v>
      </c>
      <c r="N50" s="356" t="s">
        <v>522</v>
      </c>
      <c r="O50" s="356" t="s">
        <v>523</v>
      </c>
    </row>
    <row r="51" spans="1:17" x14ac:dyDescent="0.15">
      <c r="B51" s="250"/>
      <c r="C51" s="246"/>
      <c r="D51" s="246"/>
      <c r="E51" s="246"/>
      <c r="F51" s="246"/>
      <c r="G51" s="1238" t="s">
        <v>553</v>
      </c>
      <c r="H51" s="1239"/>
      <c r="I51" s="1244" t="s">
        <v>554</v>
      </c>
      <c r="J51" s="1244"/>
      <c r="K51" s="1246"/>
      <c r="L51" s="1246"/>
      <c r="M51" s="1246"/>
      <c r="N51" s="1246"/>
      <c r="O51" s="1246"/>
    </row>
    <row r="52" spans="1:17" x14ac:dyDescent="0.15">
      <c r="B52" s="250"/>
      <c r="C52" s="246"/>
      <c r="D52" s="246"/>
      <c r="E52" s="246"/>
      <c r="F52" s="246"/>
      <c r="G52" s="1240"/>
      <c r="H52" s="1241"/>
      <c r="I52" s="1245"/>
      <c r="J52" s="1245"/>
      <c r="K52" s="1247"/>
      <c r="L52" s="1247"/>
      <c r="M52" s="1247"/>
      <c r="N52" s="1247"/>
      <c r="O52" s="1247"/>
    </row>
    <row r="53" spans="1:17" x14ac:dyDescent="0.15">
      <c r="A53" s="357"/>
      <c r="B53" s="250"/>
      <c r="C53" s="246"/>
      <c r="D53" s="246"/>
      <c r="E53" s="246"/>
      <c r="F53" s="246"/>
      <c r="G53" s="1240"/>
      <c r="H53" s="1241"/>
      <c r="I53" s="1248" t="s">
        <v>560</v>
      </c>
      <c r="J53" s="1248"/>
      <c r="K53" s="1249"/>
      <c r="L53" s="1249"/>
      <c r="M53" s="1249"/>
      <c r="N53" s="1249"/>
      <c r="O53" s="1249"/>
    </row>
    <row r="54" spans="1:17" x14ac:dyDescent="0.15">
      <c r="A54" s="357"/>
      <c r="B54" s="250"/>
      <c r="C54" s="246"/>
      <c r="D54" s="246"/>
      <c r="E54" s="246"/>
      <c r="F54" s="246"/>
      <c r="G54" s="1242"/>
      <c r="H54" s="1243"/>
      <c r="I54" s="1248"/>
      <c r="J54" s="1248"/>
      <c r="K54" s="1250"/>
      <c r="L54" s="1250"/>
      <c r="M54" s="1250"/>
      <c r="N54" s="1250"/>
      <c r="O54" s="1250"/>
    </row>
    <row r="55" spans="1:17" x14ac:dyDescent="0.15">
      <c r="A55" s="357"/>
      <c r="B55" s="250"/>
      <c r="C55" s="246"/>
      <c r="D55" s="246"/>
      <c r="E55" s="246"/>
      <c r="F55" s="246"/>
      <c r="G55" s="1251" t="s">
        <v>556</v>
      </c>
      <c r="H55" s="1252"/>
      <c r="I55" s="1248" t="s">
        <v>554</v>
      </c>
      <c r="J55" s="1248"/>
      <c r="K55" s="1246"/>
      <c r="L55" s="1246"/>
      <c r="M55" s="1246"/>
      <c r="N55" s="1246"/>
      <c r="O55" s="1246"/>
    </row>
    <row r="56" spans="1:17" x14ac:dyDescent="0.15">
      <c r="A56" s="357"/>
      <c r="B56" s="250"/>
      <c r="C56" s="246"/>
      <c r="D56" s="246"/>
      <c r="E56" s="246"/>
      <c r="F56" s="246"/>
      <c r="G56" s="1253"/>
      <c r="H56" s="1254"/>
      <c r="I56" s="1248"/>
      <c r="J56" s="1248"/>
      <c r="K56" s="1247"/>
      <c r="L56" s="1247"/>
      <c r="M56" s="1247"/>
      <c r="N56" s="1247"/>
      <c r="O56" s="1247"/>
    </row>
    <row r="57" spans="1:17" s="357" customFormat="1" x14ac:dyDescent="0.15">
      <c r="B57" s="358"/>
      <c r="C57" s="354"/>
      <c r="D57" s="354"/>
      <c r="E57" s="354"/>
      <c r="F57" s="354"/>
      <c r="G57" s="1253"/>
      <c r="H57" s="1254"/>
      <c r="I57" s="1257" t="s">
        <v>555</v>
      </c>
      <c r="J57" s="1257"/>
      <c r="K57" s="1249"/>
      <c r="L57" s="1249"/>
      <c r="M57" s="1249"/>
      <c r="N57" s="1249"/>
      <c r="O57" s="1249"/>
      <c r="P57" s="359"/>
      <c r="Q57" s="358"/>
    </row>
    <row r="58" spans="1:17" s="357" customFormat="1" x14ac:dyDescent="0.15">
      <c r="A58" s="245"/>
      <c r="B58" s="358"/>
      <c r="C58" s="354"/>
      <c r="D58" s="354"/>
      <c r="E58" s="354"/>
      <c r="F58" s="354"/>
      <c r="G58" s="1255"/>
      <c r="H58" s="1256"/>
      <c r="I58" s="1257"/>
      <c r="J58" s="1257"/>
      <c r="K58" s="1250"/>
      <c r="L58" s="1250"/>
      <c r="M58" s="1250"/>
      <c r="N58" s="1250"/>
      <c r="O58" s="1250"/>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557</v>
      </c>
      <c r="C63" s="246"/>
      <c r="D63" s="246"/>
      <c r="E63" s="246"/>
      <c r="F63" s="246"/>
      <c r="G63" s="246"/>
      <c r="H63" s="246"/>
      <c r="I63" s="246"/>
      <c r="J63" s="246"/>
      <c r="K63" s="246"/>
      <c r="L63" s="246"/>
      <c r="M63" s="246"/>
      <c r="N63" s="246"/>
      <c r="O63" s="246"/>
    </row>
    <row r="64" spans="1:17" x14ac:dyDescent="0.15">
      <c r="B64" s="250"/>
      <c r="C64" s="246"/>
      <c r="D64" s="246"/>
      <c r="E64" s="246"/>
      <c r="F64" s="246"/>
      <c r="G64" s="353" t="s">
        <v>551</v>
      </c>
      <c r="I64" s="354"/>
      <c r="J64" s="354"/>
      <c r="K64" s="354"/>
      <c r="L64" s="246"/>
      <c r="M64" s="246"/>
      <c r="N64" s="246"/>
      <c r="O64" s="246"/>
    </row>
    <row r="65" spans="2:30" x14ac:dyDescent="0.15">
      <c r="B65" s="250"/>
      <c r="C65" s="246"/>
      <c r="D65" s="246"/>
      <c r="E65" s="246"/>
      <c r="F65" s="246"/>
      <c r="G65" s="1226" t="s">
        <v>561</v>
      </c>
      <c r="H65" s="1227"/>
      <c r="I65" s="1227"/>
      <c r="J65" s="1227"/>
      <c r="K65" s="1227"/>
      <c r="L65" s="1227"/>
      <c r="M65" s="1227"/>
      <c r="N65" s="1227"/>
      <c r="O65" s="1228"/>
    </row>
    <row r="66" spans="2:30" x14ac:dyDescent="0.15">
      <c r="B66" s="250"/>
      <c r="C66" s="246"/>
      <c r="D66" s="246"/>
      <c r="E66" s="246"/>
      <c r="F66" s="246"/>
      <c r="G66" s="1229"/>
      <c r="H66" s="1230"/>
      <c r="I66" s="1230"/>
      <c r="J66" s="1230"/>
      <c r="K66" s="1230"/>
      <c r="L66" s="1230"/>
      <c r="M66" s="1230"/>
      <c r="N66" s="1230"/>
      <c r="O66" s="1231"/>
    </row>
    <row r="67" spans="2:30" x14ac:dyDescent="0.15">
      <c r="B67" s="250"/>
      <c r="C67" s="246"/>
      <c r="D67" s="246"/>
      <c r="E67" s="246"/>
      <c r="F67" s="246"/>
      <c r="G67" s="1229"/>
      <c r="H67" s="1230"/>
      <c r="I67" s="1230"/>
      <c r="J67" s="1230"/>
      <c r="K67" s="1230"/>
      <c r="L67" s="1230"/>
      <c r="M67" s="1230"/>
      <c r="N67" s="1230"/>
      <c r="O67" s="1231"/>
    </row>
    <row r="68" spans="2:30" x14ac:dyDescent="0.15">
      <c r="B68" s="250"/>
      <c r="C68" s="246"/>
      <c r="D68" s="246"/>
      <c r="E68" s="246"/>
      <c r="F68" s="246"/>
      <c r="G68" s="1229"/>
      <c r="H68" s="1230"/>
      <c r="I68" s="1230"/>
      <c r="J68" s="1230"/>
      <c r="K68" s="1230"/>
      <c r="L68" s="1230"/>
      <c r="M68" s="1230"/>
      <c r="N68" s="1230"/>
      <c r="O68" s="1231"/>
    </row>
    <row r="69" spans="2:30" x14ac:dyDescent="0.15">
      <c r="B69" s="250"/>
      <c r="C69" s="246"/>
      <c r="D69" s="246"/>
      <c r="E69" s="246"/>
      <c r="F69" s="246"/>
      <c r="G69" s="1232"/>
      <c r="H69" s="1233"/>
      <c r="I69" s="1233"/>
      <c r="J69" s="1233"/>
      <c r="K69" s="1233"/>
      <c r="L69" s="1233"/>
      <c r="M69" s="1233"/>
      <c r="N69" s="1233"/>
      <c r="O69" s="1234"/>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558</v>
      </c>
      <c r="I71" s="370"/>
      <c r="J71" s="366"/>
      <c r="K71" s="366"/>
      <c r="L71" s="367"/>
      <c r="M71" s="366"/>
      <c r="N71" s="367"/>
      <c r="O71" s="368"/>
    </row>
    <row r="72" spans="2:30" x14ac:dyDescent="0.15">
      <c r="B72" s="250"/>
      <c r="C72" s="246"/>
      <c r="D72" s="246"/>
      <c r="E72" s="246"/>
      <c r="F72" s="246"/>
      <c r="G72" s="1235"/>
      <c r="H72" s="1236"/>
      <c r="I72" s="1236"/>
      <c r="J72" s="1237"/>
      <c r="K72" s="356" t="s">
        <v>519</v>
      </c>
      <c r="L72" s="356" t="s">
        <v>520</v>
      </c>
      <c r="M72" s="356" t="s">
        <v>521</v>
      </c>
      <c r="N72" s="356" t="s">
        <v>522</v>
      </c>
      <c r="O72" s="356" t="s">
        <v>523</v>
      </c>
    </row>
    <row r="73" spans="2:30" x14ac:dyDescent="0.15">
      <c r="B73" s="250"/>
      <c r="C73" s="246"/>
      <c r="D73" s="246"/>
      <c r="E73" s="246"/>
      <c r="F73" s="246"/>
      <c r="G73" s="1238" t="s">
        <v>553</v>
      </c>
      <c r="H73" s="1239"/>
      <c r="I73" s="1244" t="s">
        <v>554</v>
      </c>
      <c r="J73" s="1244"/>
      <c r="K73" s="1258">
        <v>90.2</v>
      </c>
      <c r="L73" s="1258">
        <v>79.3</v>
      </c>
      <c r="M73" s="1247">
        <v>82</v>
      </c>
      <c r="N73" s="1247">
        <v>68.099999999999994</v>
      </c>
      <c r="O73" s="1247">
        <v>62.3</v>
      </c>
      <c r="S73" s="245">
        <v>9.9</v>
      </c>
    </row>
    <row r="74" spans="2:30" x14ac:dyDescent="0.15">
      <c r="B74" s="250"/>
      <c r="C74" s="246"/>
      <c r="D74" s="246"/>
      <c r="E74" s="246"/>
      <c r="F74" s="246"/>
      <c r="G74" s="1240"/>
      <c r="H74" s="1241"/>
      <c r="I74" s="1245"/>
      <c r="J74" s="1245"/>
      <c r="K74" s="1258"/>
      <c r="L74" s="1258"/>
      <c r="M74" s="1247"/>
      <c r="N74" s="1247"/>
      <c r="O74" s="1247"/>
    </row>
    <row r="75" spans="2:30" x14ac:dyDescent="0.15">
      <c r="B75" s="250"/>
      <c r="C75" s="246"/>
      <c r="D75" s="246"/>
      <c r="E75" s="246"/>
      <c r="F75" s="246"/>
      <c r="G75" s="1240"/>
      <c r="H75" s="1241"/>
      <c r="I75" s="1248" t="s">
        <v>559</v>
      </c>
      <c r="J75" s="1248"/>
      <c r="K75" s="1259">
        <v>9.5</v>
      </c>
      <c r="L75" s="1259">
        <v>9.6999999999999993</v>
      </c>
      <c r="M75" s="1259">
        <v>10.199999999999999</v>
      </c>
      <c r="N75" s="1259">
        <v>11.3</v>
      </c>
      <c r="O75" s="1259">
        <v>12.3</v>
      </c>
      <c r="U75" s="245">
        <v>81.2</v>
      </c>
      <c r="W75" s="245">
        <v>87.2</v>
      </c>
      <c r="Y75" s="245">
        <v>99.8</v>
      </c>
      <c r="AA75" s="245">
        <v>109.5</v>
      </c>
      <c r="AC75" s="245">
        <v>115.2</v>
      </c>
    </row>
    <row r="76" spans="2:30" x14ac:dyDescent="0.15">
      <c r="B76" s="250"/>
      <c r="C76" s="246"/>
      <c r="D76" s="246"/>
      <c r="E76" s="246"/>
      <c r="F76" s="246"/>
      <c r="G76" s="1242"/>
      <c r="H76" s="1243"/>
      <c r="I76" s="1248"/>
      <c r="J76" s="1248"/>
      <c r="K76" s="1250"/>
      <c r="L76" s="1250"/>
      <c r="M76" s="1250"/>
      <c r="N76" s="1250"/>
      <c r="O76" s="1250"/>
    </row>
    <row r="77" spans="2:30" x14ac:dyDescent="0.15">
      <c r="B77" s="250"/>
      <c r="C77" s="246"/>
      <c r="D77" s="246"/>
      <c r="E77" s="246"/>
      <c r="F77" s="246"/>
      <c r="G77" s="1251" t="s">
        <v>556</v>
      </c>
      <c r="H77" s="1252"/>
      <c r="I77" s="1248" t="s">
        <v>554</v>
      </c>
      <c r="J77" s="1248"/>
      <c r="K77" s="1258">
        <v>28.4</v>
      </c>
      <c r="L77" s="1258">
        <v>20.5</v>
      </c>
      <c r="M77" s="1247">
        <v>17.899999999999999</v>
      </c>
      <c r="N77" s="1247">
        <v>27</v>
      </c>
      <c r="O77" s="1247">
        <v>25.4</v>
      </c>
      <c r="R77" s="245">
        <v>12.3</v>
      </c>
      <c r="T77" s="245">
        <v>11.1</v>
      </c>
    </row>
    <row r="78" spans="2:30" x14ac:dyDescent="0.15">
      <c r="B78" s="250"/>
      <c r="C78" s="246"/>
      <c r="D78" s="246"/>
      <c r="E78" s="246"/>
      <c r="F78" s="246"/>
      <c r="G78" s="1253"/>
      <c r="H78" s="1254"/>
      <c r="I78" s="1248"/>
      <c r="J78" s="1248"/>
      <c r="K78" s="1258"/>
      <c r="L78" s="1258"/>
      <c r="M78" s="1247"/>
      <c r="N78" s="1247"/>
      <c r="O78" s="1247"/>
    </row>
    <row r="79" spans="2:30" x14ac:dyDescent="0.15">
      <c r="B79" s="250"/>
      <c r="C79" s="246"/>
      <c r="D79" s="246"/>
      <c r="E79" s="246"/>
      <c r="F79" s="246"/>
      <c r="G79" s="1253"/>
      <c r="H79" s="1254"/>
      <c r="I79" s="1260" t="s">
        <v>559</v>
      </c>
      <c r="J79" s="1257"/>
      <c r="K79" s="1261">
        <v>11.4</v>
      </c>
      <c r="L79" s="1261">
        <v>10.5</v>
      </c>
      <c r="M79" s="1261">
        <v>9.5</v>
      </c>
      <c r="N79" s="1261">
        <v>8.6999999999999993</v>
      </c>
      <c r="O79" s="1261">
        <v>8.6</v>
      </c>
      <c r="V79" s="245">
        <v>53.5</v>
      </c>
      <c r="X79" s="245">
        <v>48.2</v>
      </c>
      <c r="Z79" s="245">
        <v>34.200000000000003</v>
      </c>
      <c r="AB79" s="245">
        <v>30.3</v>
      </c>
      <c r="AD79" s="245">
        <v>28.9</v>
      </c>
    </row>
    <row r="80" spans="2:30" x14ac:dyDescent="0.15">
      <c r="B80" s="250"/>
      <c r="C80" s="246"/>
      <c r="D80" s="246"/>
      <c r="E80" s="246"/>
      <c r="F80" s="246"/>
      <c r="G80" s="1255"/>
      <c r="H80" s="1256"/>
      <c r="I80" s="1257"/>
      <c r="J80" s="1257"/>
      <c r="K80" s="1261"/>
      <c r="L80" s="1261"/>
      <c r="M80" s="1261"/>
      <c r="N80" s="1261"/>
      <c r="O80" s="1261"/>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verticalDpi="12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D125" sqref="D125"/>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verticalDpi="12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D125" sqref="D125"/>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verticalDpi="12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518</v>
      </c>
      <c r="G2" s="113"/>
      <c r="H2" s="114"/>
    </row>
    <row r="3" spans="1:8" x14ac:dyDescent="0.15">
      <c r="A3" s="110" t="s">
        <v>511</v>
      </c>
      <c r="B3" s="115"/>
      <c r="C3" s="116"/>
      <c r="D3" s="117">
        <v>509729</v>
      </c>
      <c r="E3" s="118"/>
      <c r="F3" s="119">
        <v>94828</v>
      </c>
      <c r="G3" s="120"/>
      <c r="H3" s="121"/>
    </row>
    <row r="4" spans="1:8" x14ac:dyDescent="0.15">
      <c r="A4" s="122"/>
      <c r="B4" s="123"/>
      <c r="C4" s="124"/>
      <c r="D4" s="125">
        <v>462394</v>
      </c>
      <c r="E4" s="126"/>
      <c r="F4" s="127">
        <v>55133</v>
      </c>
      <c r="G4" s="128"/>
      <c r="H4" s="129"/>
    </row>
    <row r="5" spans="1:8" x14ac:dyDescent="0.15">
      <c r="A5" s="110" t="s">
        <v>513</v>
      </c>
      <c r="B5" s="115"/>
      <c r="C5" s="116"/>
      <c r="D5" s="117">
        <v>193892</v>
      </c>
      <c r="E5" s="118"/>
      <c r="F5" s="119">
        <v>119674</v>
      </c>
      <c r="G5" s="120"/>
      <c r="H5" s="121"/>
    </row>
    <row r="6" spans="1:8" x14ac:dyDescent="0.15">
      <c r="A6" s="122"/>
      <c r="B6" s="123"/>
      <c r="C6" s="124"/>
      <c r="D6" s="125">
        <v>129755</v>
      </c>
      <c r="E6" s="126"/>
      <c r="F6" s="127">
        <v>57803</v>
      </c>
      <c r="G6" s="128"/>
      <c r="H6" s="129"/>
    </row>
    <row r="7" spans="1:8" x14ac:dyDescent="0.15">
      <c r="A7" s="110" t="s">
        <v>514</v>
      </c>
      <c r="B7" s="115"/>
      <c r="C7" s="116"/>
      <c r="D7" s="117">
        <v>209710</v>
      </c>
      <c r="E7" s="118"/>
      <c r="F7" s="119">
        <v>119685</v>
      </c>
      <c r="G7" s="120"/>
      <c r="H7" s="121"/>
    </row>
    <row r="8" spans="1:8" x14ac:dyDescent="0.15">
      <c r="A8" s="122"/>
      <c r="B8" s="123"/>
      <c r="C8" s="124"/>
      <c r="D8" s="125">
        <v>153228</v>
      </c>
      <c r="E8" s="126"/>
      <c r="F8" s="127">
        <v>68464</v>
      </c>
      <c r="G8" s="128"/>
      <c r="H8" s="129"/>
    </row>
    <row r="9" spans="1:8" x14ac:dyDescent="0.15">
      <c r="A9" s="110" t="s">
        <v>515</v>
      </c>
      <c r="B9" s="115"/>
      <c r="C9" s="116"/>
      <c r="D9" s="117">
        <v>213986</v>
      </c>
      <c r="E9" s="118"/>
      <c r="F9" s="119">
        <v>109920</v>
      </c>
      <c r="G9" s="120"/>
      <c r="H9" s="121"/>
    </row>
    <row r="10" spans="1:8" x14ac:dyDescent="0.15">
      <c r="A10" s="122"/>
      <c r="B10" s="123"/>
      <c r="C10" s="124"/>
      <c r="D10" s="125">
        <v>191676</v>
      </c>
      <c r="E10" s="126"/>
      <c r="F10" s="127">
        <v>62739</v>
      </c>
      <c r="G10" s="128"/>
      <c r="H10" s="129"/>
    </row>
    <row r="11" spans="1:8" x14ac:dyDescent="0.15">
      <c r="A11" s="110" t="s">
        <v>516</v>
      </c>
      <c r="B11" s="115"/>
      <c r="C11" s="116"/>
      <c r="D11" s="117">
        <v>195857</v>
      </c>
      <c r="E11" s="118"/>
      <c r="F11" s="119">
        <v>119882</v>
      </c>
      <c r="G11" s="120"/>
      <c r="H11" s="121"/>
    </row>
    <row r="12" spans="1:8" x14ac:dyDescent="0.15">
      <c r="A12" s="122"/>
      <c r="B12" s="123"/>
      <c r="C12" s="130"/>
      <c r="D12" s="125">
        <v>169346</v>
      </c>
      <c r="E12" s="126"/>
      <c r="F12" s="127">
        <v>66481</v>
      </c>
      <c r="G12" s="128"/>
      <c r="H12" s="129"/>
    </row>
    <row r="13" spans="1:8" x14ac:dyDescent="0.15">
      <c r="A13" s="110"/>
      <c r="B13" s="115"/>
      <c r="C13" s="131"/>
      <c r="D13" s="132">
        <v>264635</v>
      </c>
      <c r="E13" s="133"/>
      <c r="F13" s="134">
        <v>112798</v>
      </c>
      <c r="G13" s="135"/>
      <c r="H13" s="121"/>
    </row>
    <row r="14" spans="1:8" x14ac:dyDescent="0.15">
      <c r="A14" s="122"/>
      <c r="B14" s="123"/>
      <c r="C14" s="124"/>
      <c r="D14" s="125">
        <v>221280</v>
      </c>
      <c r="E14" s="126"/>
      <c r="F14" s="127">
        <v>62124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3.76</v>
      </c>
      <c r="C19" s="136">
        <f>ROUND(VALUE(SUBSTITUTE(実質収支比率等に係る経年分析!G$48,"▲","-")),2)</f>
        <v>3.48</v>
      </c>
      <c r="D19" s="136">
        <f>ROUND(VALUE(SUBSTITUTE(実質収支比率等に係る経年分析!H$48,"▲","-")),2)</f>
        <v>1.84</v>
      </c>
      <c r="E19" s="136">
        <f>ROUND(VALUE(SUBSTITUTE(実質収支比率等に係る経年分析!I$48,"▲","-")),2)</f>
        <v>2.2200000000000002</v>
      </c>
      <c r="F19" s="136">
        <f>ROUND(VALUE(SUBSTITUTE(実質収支比率等に係る経年分析!J$48,"▲","-")),2)</f>
        <v>2.48</v>
      </c>
    </row>
    <row r="20" spans="1:11" x14ac:dyDescent="0.15">
      <c r="A20" s="136" t="s">
        <v>44</v>
      </c>
      <c r="B20" s="136">
        <f>ROUND(VALUE(SUBSTITUTE(実質収支比率等に係る経年分析!F$47,"▲","-")),2)</f>
        <v>20.190000000000001</v>
      </c>
      <c r="C20" s="136">
        <f>ROUND(VALUE(SUBSTITUTE(実質収支比率等に係る経年分析!G$47,"▲","-")),2)</f>
        <v>22.31</v>
      </c>
      <c r="D20" s="136">
        <f>ROUND(VALUE(SUBSTITUTE(実質収支比率等に係る経年分析!H$47,"▲","-")),2)</f>
        <v>23.5</v>
      </c>
      <c r="E20" s="136">
        <f>ROUND(VALUE(SUBSTITUTE(実質収支比率等に係る経年分析!I$47,"▲","-")),2)</f>
        <v>25.23</v>
      </c>
      <c r="F20" s="136">
        <f>ROUND(VALUE(SUBSTITUTE(実質収支比率等に係る経年分析!J$47,"▲","-")),2)</f>
        <v>27.03</v>
      </c>
    </row>
    <row r="21" spans="1:11" x14ac:dyDescent="0.15">
      <c r="A21" s="136" t="s">
        <v>45</v>
      </c>
      <c r="B21" s="136">
        <f>IF(ISNUMBER(VALUE(SUBSTITUTE(実質収支比率等に係る経年分析!F$49,"▲","-"))),ROUND(VALUE(SUBSTITUTE(実質収支比率等に係る経年分析!F$49,"▲","-")),2),NA())</f>
        <v>-0.2</v>
      </c>
      <c r="C21" s="136">
        <f>IF(ISNUMBER(VALUE(SUBSTITUTE(実質収支比率等に係る経年分析!G$49,"▲","-"))),ROUND(VALUE(SUBSTITUTE(実質収支比率等に係る経年分析!G$49,"▲","-")),2),NA())</f>
        <v>2.2200000000000002</v>
      </c>
      <c r="D21" s="136">
        <f>IF(ISNUMBER(VALUE(SUBSTITUTE(実質収支比率等に係る経年分析!H$49,"▲","-"))),ROUND(VALUE(SUBSTITUTE(実質収支比率等に係る経年分析!H$49,"▲","-")),2),NA())</f>
        <v>-1.35</v>
      </c>
      <c r="E21" s="136">
        <f>IF(ISNUMBER(VALUE(SUBSTITUTE(実質収支比率等に係る経年分析!I$49,"▲","-"))),ROUND(VALUE(SUBSTITUTE(実質収支比率等に係る経年分析!I$49,"▲","-")),2),NA())</f>
        <v>3.27</v>
      </c>
      <c r="F21" s="136">
        <f>IF(ISNUMBER(VALUE(SUBSTITUTE(実質収支比率等に係る経年分析!J$49,"▲","-"))),ROUND(VALUE(SUBSTITUTE(実質収支比率等に係る経年分析!J$49,"▲","-")),2),NA())</f>
        <v>2.2200000000000002</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0.09</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0.09</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浄化槽設置管理事業特別会計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x14ac:dyDescent="0.15">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0.28999999999999998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0.56999999999999995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0.81</v>
      </c>
    </row>
    <row r="32" spans="1:11" x14ac:dyDescent="0.15">
      <c r="A32" s="137" t="str">
        <f>IF(連結実質赤字比率に係る赤字・黒字の構成分析!C$38="",NA(),連結実質赤字比率に係る赤字・黒字の構成分析!C$38)</f>
        <v>一般旅客自動車運送事業会計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1.77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2.65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2.38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2.44</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3.76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3.47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1.83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2.2200000000000002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2.4700000000000002</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3.42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3.24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3.82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3.47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3.64</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16.91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16.73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22.94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22.34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22.16</v>
      </c>
    </row>
    <row r="36" spans="1:16" x14ac:dyDescent="0.15">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8.99</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9.64</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8.7100000000000009</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4.1500000000000004</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0.37</v>
      </c>
      <c r="K36" s="137" t="e">
        <f>IF(ROUND(VALUE(SUBSTITUTE(連結実質赤字比率に係る赤字・黒字の構成分析!J$34,"▲", "-")), 2) &gt;= 0, ABS(ROUND(VALUE(SUBSTITUTE(連結実質赤字比率に係る赤字・黒字の構成分析!J$34,"▲", "-")), 2)), NA())</f>
        <v>#N/A</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573</v>
      </c>
      <c r="E42" s="138"/>
      <c r="F42" s="138"/>
      <c r="G42" s="138">
        <f>'実質公債費比率（分子）の構造'!L$52</f>
        <v>589</v>
      </c>
      <c r="H42" s="138"/>
      <c r="I42" s="138"/>
      <c r="J42" s="138">
        <f>'実質公債費比率（分子）の構造'!M$52</f>
        <v>606</v>
      </c>
      <c r="K42" s="138"/>
      <c r="L42" s="138"/>
      <c r="M42" s="138">
        <f>'実質公債費比率（分子）の構造'!N$52</f>
        <v>611</v>
      </c>
      <c r="N42" s="138"/>
      <c r="O42" s="138"/>
      <c r="P42" s="138">
        <f>'実質公債費比率（分子）の構造'!O$52</f>
        <v>605</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16</v>
      </c>
      <c r="C44" s="138"/>
      <c r="D44" s="138"/>
      <c r="E44" s="138">
        <f>'実質公債費比率（分子）の構造'!L$50</f>
        <v>16</v>
      </c>
      <c r="F44" s="138"/>
      <c r="G44" s="138"/>
      <c r="H44" s="138">
        <f>'実質公債費比率（分子）の構造'!M$50</f>
        <v>16</v>
      </c>
      <c r="I44" s="138"/>
      <c r="J44" s="138"/>
      <c r="K44" s="138">
        <f>'実質公債費比率（分子）の構造'!N$50</f>
        <v>16</v>
      </c>
      <c r="L44" s="138"/>
      <c r="M44" s="138"/>
      <c r="N44" s="138">
        <f>'実質公債費比率（分子）の構造'!O$50</f>
        <v>16</v>
      </c>
      <c r="O44" s="138"/>
      <c r="P44" s="138"/>
    </row>
    <row r="45" spans="1:16" x14ac:dyDescent="0.15">
      <c r="A45" s="138" t="s">
        <v>55</v>
      </c>
      <c r="B45" s="138">
        <f>'実質公債費比率（分子）の構造'!K$49</f>
        <v>27</v>
      </c>
      <c r="C45" s="138"/>
      <c r="D45" s="138"/>
      <c r="E45" s="138">
        <f>'実質公債費比率（分子）の構造'!L$49</f>
        <v>28</v>
      </c>
      <c r="F45" s="138"/>
      <c r="G45" s="138"/>
      <c r="H45" s="138">
        <f>'実質公債費比率（分子）の構造'!M$49</f>
        <v>30</v>
      </c>
      <c r="I45" s="138"/>
      <c r="J45" s="138"/>
      <c r="K45" s="138">
        <f>'実質公債費比率（分子）の構造'!N$49</f>
        <v>48</v>
      </c>
      <c r="L45" s="138"/>
      <c r="M45" s="138"/>
      <c r="N45" s="138">
        <f>'実質公債費比率（分子）の構造'!O$49</f>
        <v>56</v>
      </c>
      <c r="O45" s="138"/>
      <c r="P45" s="138"/>
    </row>
    <row r="46" spans="1:16" x14ac:dyDescent="0.15">
      <c r="A46" s="138" t="s">
        <v>56</v>
      </c>
      <c r="B46" s="138">
        <f>'実質公債費比率（分子）の構造'!K$48</f>
        <v>122</v>
      </c>
      <c r="C46" s="138"/>
      <c r="D46" s="138"/>
      <c r="E46" s="138">
        <f>'実質公債費比率（分子）の構造'!L$48</f>
        <v>125</v>
      </c>
      <c r="F46" s="138"/>
      <c r="G46" s="138"/>
      <c r="H46" s="138">
        <f>'実質公債費比率（分子）の構造'!M$48</f>
        <v>166</v>
      </c>
      <c r="I46" s="138"/>
      <c r="J46" s="138"/>
      <c r="K46" s="138">
        <f>'実質公債費比率（分子）の構造'!N$48</f>
        <v>163</v>
      </c>
      <c r="L46" s="138"/>
      <c r="M46" s="138"/>
      <c r="N46" s="138">
        <f>'実質公債費比率（分子）の構造'!O$48</f>
        <v>159</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687</v>
      </c>
      <c r="C49" s="138"/>
      <c r="D49" s="138"/>
      <c r="E49" s="138">
        <f>'実質公債費比率（分子）の構造'!L$45</f>
        <v>717</v>
      </c>
      <c r="F49" s="138"/>
      <c r="G49" s="138"/>
      <c r="H49" s="138">
        <f>'実質公債費比率（分子）の構造'!M$45</f>
        <v>731</v>
      </c>
      <c r="I49" s="138"/>
      <c r="J49" s="138"/>
      <c r="K49" s="138">
        <f>'実質公債費比率（分子）の構造'!N$45</f>
        <v>769</v>
      </c>
      <c r="L49" s="138"/>
      <c r="M49" s="138"/>
      <c r="N49" s="138">
        <f>'実質公債費比率（分子）の構造'!O$45</f>
        <v>770</v>
      </c>
      <c r="O49" s="138"/>
      <c r="P49" s="138"/>
    </row>
    <row r="50" spans="1:16" x14ac:dyDescent="0.15">
      <c r="A50" s="138" t="s">
        <v>60</v>
      </c>
      <c r="B50" s="138" t="e">
        <f>NA()</f>
        <v>#N/A</v>
      </c>
      <c r="C50" s="138">
        <f>IF(ISNUMBER('実質公債費比率（分子）の構造'!K$53),'実質公債費比率（分子）の構造'!K$53,NA())</f>
        <v>279</v>
      </c>
      <c r="D50" s="138" t="e">
        <f>NA()</f>
        <v>#N/A</v>
      </c>
      <c r="E50" s="138" t="e">
        <f>NA()</f>
        <v>#N/A</v>
      </c>
      <c r="F50" s="138">
        <f>IF(ISNUMBER('実質公債費比率（分子）の構造'!L$53),'実質公債費比率（分子）の構造'!L$53,NA())</f>
        <v>297</v>
      </c>
      <c r="G50" s="138" t="e">
        <f>NA()</f>
        <v>#N/A</v>
      </c>
      <c r="H50" s="138" t="e">
        <f>NA()</f>
        <v>#N/A</v>
      </c>
      <c r="I50" s="138">
        <f>IF(ISNUMBER('実質公債費比率（分子）の構造'!M$53),'実質公債費比率（分子）の構造'!M$53,NA())</f>
        <v>337</v>
      </c>
      <c r="J50" s="138" t="e">
        <f>NA()</f>
        <v>#N/A</v>
      </c>
      <c r="K50" s="138" t="e">
        <f>NA()</f>
        <v>#N/A</v>
      </c>
      <c r="L50" s="138">
        <f>IF(ISNUMBER('実質公債費比率（分子）の構造'!N$53),'実質公債費比率（分子）の構造'!N$53,NA())</f>
        <v>385</v>
      </c>
      <c r="M50" s="138" t="e">
        <f>NA()</f>
        <v>#N/A</v>
      </c>
      <c r="N50" s="138" t="e">
        <f>NA()</f>
        <v>#N/A</v>
      </c>
      <c r="O50" s="138">
        <f>IF(ISNUMBER('実質公債費比率（分子）の構造'!O$53),'実質公債費比率（分子）の構造'!O$53,NA())</f>
        <v>396</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4936</v>
      </c>
      <c r="E56" s="137"/>
      <c r="F56" s="137"/>
      <c r="G56" s="137">
        <f>'将来負担比率（分子）の構造'!J$52</f>
        <v>4846</v>
      </c>
      <c r="H56" s="137"/>
      <c r="I56" s="137"/>
      <c r="J56" s="137">
        <f>'将来負担比率（分子）の構造'!K$52</f>
        <v>4639</v>
      </c>
      <c r="K56" s="137"/>
      <c r="L56" s="137"/>
      <c r="M56" s="137">
        <f>'将来負担比率（分子）の構造'!L$52</f>
        <v>4881</v>
      </c>
      <c r="N56" s="137"/>
      <c r="O56" s="137"/>
      <c r="P56" s="137">
        <f>'将来負担比率（分子）の構造'!M$52</f>
        <v>4735</v>
      </c>
    </row>
    <row r="57" spans="1:16" x14ac:dyDescent="0.15">
      <c r="A57" s="137" t="s">
        <v>36</v>
      </c>
      <c r="B57" s="137"/>
      <c r="C57" s="137"/>
      <c r="D57" s="137">
        <f>'将来負担比率（分子）の構造'!I$51</f>
        <v>1300</v>
      </c>
      <c r="E57" s="137"/>
      <c r="F57" s="137"/>
      <c r="G57" s="137">
        <f>'将来負担比率（分子）の構造'!J$51</f>
        <v>1210</v>
      </c>
      <c r="H57" s="137"/>
      <c r="I57" s="137"/>
      <c r="J57" s="137">
        <f>'将来負担比率（分子）の構造'!K$51</f>
        <v>1139</v>
      </c>
      <c r="K57" s="137"/>
      <c r="L57" s="137"/>
      <c r="M57" s="137">
        <f>'将来負担比率（分子）の構造'!L$51</f>
        <v>1022</v>
      </c>
      <c r="N57" s="137"/>
      <c r="O57" s="137"/>
      <c r="P57" s="137">
        <f>'将来負担比率（分子）の構造'!M$51</f>
        <v>828</v>
      </c>
    </row>
    <row r="58" spans="1:16" x14ac:dyDescent="0.15">
      <c r="A58" s="137" t="s">
        <v>35</v>
      </c>
      <c r="B58" s="137"/>
      <c r="C58" s="137"/>
      <c r="D58" s="137">
        <f>'将来負担比率（分子）の構造'!I$50</f>
        <v>2367</v>
      </c>
      <c r="E58" s="137"/>
      <c r="F58" s="137"/>
      <c r="G58" s="137">
        <f>'将来負担比率（分子）の構造'!J$50</f>
        <v>2487</v>
      </c>
      <c r="H58" s="137"/>
      <c r="I58" s="137"/>
      <c r="J58" s="137">
        <f>'将来負担比率（分子）の構造'!K$50</f>
        <v>2485</v>
      </c>
      <c r="K58" s="137"/>
      <c r="L58" s="137"/>
      <c r="M58" s="137">
        <f>'将来負担比率（分子）の構造'!L$50</f>
        <v>2633</v>
      </c>
      <c r="N58" s="137"/>
      <c r="O58" s="137"/>
      <c r="P58" s="137">
        <f>'将来負担比率（分子）の構造'!M$50</f>
        <v>2812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1346</v>
      </c>
      <c r="C62" s="137"/>
      <c r="D62" s="137"/>
      <c r="E62" s="137">
        <f>'将来負担比率（分子）の構造'!J$45</f>
        <v>1276</v>
      </c>
      <c r="F62" s="137"/>
      <c r="G62" s="137"/>
      <c r="H62" s="137">
        <f>'将来負担比率（分子）の構造'!K$45</f>
        <v>1243</v>
      </c>
      <c r="I62" s="137"/>
      <c r="J62" s="137"/>
      <c r="K62" s="137">
        <f>'将来負担比率（分子）の構造'!L$45</f>
        <v>1204</v>
      </c>
      <c r="L62" s="137"/>
      <c r="M62" s="137"/>
      <c r="N62" s="137">
        <f>'将来負担比率（分子）の構造'!M$45</f>
        <v>1220</v>
      </c>
      <c r="O62" s="137"/>
      <c r="P62" s="137"/>
    </row>
    <row r="63" spans="1:16" x14ac:dyDescent="0.15">
      <c r="A63" s="137" t="s">
        <v>28</v>
      </c>
      <c r="B63" s="137">
        <f>'将来負担比率（分子）の構造'!I$44</f>
        <v>543</v>
      </c>
      <c r="C63" s="137"/>
      <c r="D63" s="137"/>
      <c r="E63" s="137">
        <f>'将来負担比率（分子）の構造'!J$44</f>
        <v>516</v>
      </c>
      <c r="F63" s="137"/>
      <c r="G63" s="137"/>
      <c r="H63" s="137">
        <f>'将来負担比率（分子）の構造'!K$44</f>
        <v>491</v>
      </c>
      <c r="I63" s="137"/>
      <c r="J63" s="137"/>
      <c r="K63" s="137">
        <f>'将来負担比率（分子）の構造'!L$44</f>
        <v>449</v>
      </c>
      <c r="L63" s="137"/>
      <c r="M63" s="137"/>
      <c r="N63" s="137">
        <f>'将来負担比率（分子）の構造'!M$44</f>
        <v>396</v>
      </c>
      <c r="O63" s="137"/>
      <c r="P63" s="137"/>
    </row>
    <row r="64" spans="1:16" x14ac:dyDescent="0.15">
      <c r="A64" s="137" t="s">
        <v>27</v>
      </c>
      <c r="B64" s="137">
        <f>'将来負担比率（分子）の構造'!I$43</f>
        <v>1568</v>
      </c>
      <c r="C64" s="137"/>
      <c r="D64" s="137"/>
      <c r="E64" s="137">
        <f>'将来負担比率（分子）の構造'!J$43</f>
        <v>1534</v>
      </c>
      <c r="F64" s="137"/>
      <c r="G64" s="137"/>
      <c r="H64" s="137">
        <f>'将来負担比率（分子）の構造'!K$43</f>
        <v>1536</v>
      </c>
      <c r="I64" s="137"/>
      <c r="J64" s="137"/>
      <c r="K64" s="137">
        <f>'将来負担比率（分子）の構造'!L$43</f>
        <v>1511</v>
      </c>
      <c r="L64" s="137"/>
      <c r="M64" s="137"/>
      <c r="N64" s="137">
        <f>'将来負担比率（分子）の構造'!M$43</f>
        <v>1435</v>
      </c>
      <c r="O64" s="137"/>
      <c r="P64" s="137"/>
    </row>
    <row r="65" spans="1:16" x14ac:dyDescent="0.15">
      <c r="A65" s="137" t="s">
        <v>26</v>
      </c>
      <c r="B65" s="137">
        <f>'将来負担比率（分子）の構造'!I$42</f>
        <v>128</v>
      </c>
      <c r="C65" s="137"/>
      <c r="D65" s="137"/>
      <c r="E65" s="137">
        <f>'将来負担比率（分子）の構造'!J$42</f>
        <v>112</v>
      </c>
      <c r="F65" s="137"/>
      <c r="G65" s="137"/>
      <c r="H65" s="137">
        <f>'将来負担比率（分子）の構造'!K$42</f>
        <v>96</v>
      </c>
      <c r="I65" s="137"/>
      <c r="J65" s="137"/>
      <c r="K65" s="137">
        <f>'将来負担比率（分子）の構造'!L$42</f>
        <v>80</v>
      </c>
      <c r="L65" s="137"/>
      <c r="M65" s="137"/>
      <c r="N65" s="137">
        <f>'将来負担比率（分子）の構造'!M$42</f>
        <v>64</v>
      </c>
      <c r="O65" s="137"/>
      <c r="P65" s="137"/>
    </row>
    <row r="66" spans="1:16" x14ac:dyDescent="0.15">
      <c r="A66" s="137" t="s">
        <v>25</v>
      </c>
      <c r="B66" s="137">
        <f>'将来負担比率（分子）の構造'!I$41</f>
        <v>7722</v>
      </c>
      <c r="C66" s="137"/>
      <c r="D66" s="137"/>
      <c r="E66" s="137">
        <f>'将来負担比率（分子）の構造'!J$41</f>
        <v>7518</v>
      </c>
      <c r="F66" s="137"/>
      <c r="G66" s="137"/>
      <c r="H66" s="137">
        <f>'将来負担比率（分子）の構造'!K$41</f>
        <v>7278</v>
      </c>
      <c r="I66" s="137"/>
      <c r="J66" s="137"/>
      <c r="K66" s="137">
        <f>'将来負担比率（分子）の構造'!L$41</f>
        <v>7376</v>
      </c>
      <c r="L66" s="137"/>
      <c r="M66" s="137"/>
      <c r="N66" s="137">
        <f>'将来負担比率（分子）の構造'!M$41</f>
        <v>7185</v>
      </c>
      <c r="O66" s="137"/>
      <c r="P66" s="137"/>
    </row>
    <row r="67" spans="1:16" x14ac:dyDescent="0.15">
      <c r="A67" s="137" t="s">
        <v>64</v>
      </c>
      <c r="B67" s="137" t="e">
        <f>NA()</f>
        <v>#N/A</v>
      </c>
      <c r="C67" s="137">
        <f>IF(ISNUMBER('将来負担比率（分子）の構造'!I$53), IF('将来負担比率（分子）の構造'!I$53 &lt; 0, 0, '将来負担比率（分子）の構造'!I$53), NA())</f>
        <v>2704</v>
      </c>
      <c r="D67" s="137" t="e">
        <f>NA()</f>
        <v>#N/A</v>
      </c>
      <c r="E67" s="137" t="e">
        <f>NA()</f>
        <v>#N/A</v>
      </c>
      <c r="F67" s="137">
        <f>IF(ISNUMBER('将来負担比率（分子）の構造'!J$53), IF('将来負担比率（分子）の構造'!J$53 &lt; 0, 0, '将来負担比率（分子）の構造'!J$53), NA())</f>
        <v>2412</v>
      </c>
      <c r="G67" s="137" t="e">
        <f>NA()</f>
        <v>#N/A</v>
      </c>
      <c r="H67" s="137" t="e">
        <f>NA()</f>
        <v>#N/A</v>
      </c>
      <c r="I67" s="137">
        <f>IF(ISNUMBER('将来負担比率（分子）の構造'!K$53), IF('将来負担比率（分子）の構造'!K$53 &lt; 0, 0, '将来負担比率（分子）の構造'!K$53), NA())</f>
        <v>2380</v>
      </c>
      <c r="J67" s="137" t="e">
        <f>NA()</f>
        <v>#N/A</v>
      </c>
      <c r="K67" s="137" t="e">
        <f>NA()</f>
        <v>#N/A</v>
      </c>
      <c r="L67" s="137">
        <f>IF(ISNUMBER('将来負担比率（分子）の構造'!L$53), IF('将来負担比率（分子）の構造'!L$53 &lt; 0, 0, '将来負担比率（分子）の構造'!L$53), NA())</f>
        <v>2085</v>
      </c>
      <c r="M67" s="137" t="e">
        <f>NA()</f>
        <v>#N/A</v>
      </c>
      <c r="N67" s="137" t="e">
        <f>NA()</f>
        <v>#N/A</v>
      </c>
      <c r="O67" s="137">
        <f>IF(ISNUMBER('将来負担比率（分子）の構造'!M$53), IF('将来負担比率（分子）の構造'!M$53 &lt; 0, 0, '将来負担比率（分子）の構造'!M$53), NA())</f>
        <v>1924</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942836</v>
      </c>
      <c r="S5" s="671"/>
      <c r="T5" s="671"/>
      <c r="U5" s="671"/>
      <c r="V5" s="671"/>
      <c r="W5" s="671"/>
      <c r="X5" s="671"/>
      <c r="Y5" s="718"/>
      <c r="Z5" s="731">
        <v>12.6</v>
      </c>
      <c r="AA5" s="731"/>
      <c r="AB5" s="731"/>
      <c r="AC5" s="731"/>
      <c r="AD5" s="732">
        <v>942836</v>
      </c>
      <c r="AE5" s="732"/>
      <c r="AF5" s="732"/>
      <c r="AG5" s="732"/>
      <c r="AH5" s="732"/>
      <c r="AI5" s="732"/>
      <c r="AJ5" s="732"/>
      <c r="AK5" s="732"/>
      <c r="AL5" s="719">
        <v>27.5</v>
      </c>
      <c r="AM5" s="688"/>
      <c r="AN5" s="688"/>
      <c r="AO5" s="720"/>
      <c r="AP5" s="707" t="s">
        <v>210</v>
      </c>
      <c r="AQ5" s="708"/>
      <c r="AR5" s="708"/>
      <c r="AS5" s="708"/>
      <c r="AT5" s="708"/>
      <c r="AU5" s="708"/>
      <c r="AV5" s="708"/>
      <c r="AW5" s="708"/>
      <c r="AX5" s="708"/>
      <c r="AY5" s="708"/>
      <c r="AZ5" s="708"/>
      <c r="BA5" s="708"/>
      <c r="BB5" s="708"/>
      <c r="BC5" s="708"/>
      <c r="BD5" s="708"/>
      <c r="BE5" s="708"/>
      <c r="BF5" s="709"/>
      <c r="BG5" s="620">
        <v>942836</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72886</v>
      </c>
      <c r="S6" s="621"/>
      <c r="T6" s="621"/>
      <c r="U6" s="621"/>
      <c r="V6" s="621"/>
      <c r="W6" s="621"/>
      <c r="X6" s="621"/>
      <c r="Y6" s="622"/>
      <c r="Z6" s="673">
        <v>1</v>
      </c>
      <c r="AA6" s="673"/>
      <c r="AB6" s="673"/>
      <c r="AC6" s="673"/>
      <c r="AD6" s="674">
        <v>72886</v>
      </c>
      <c r="AE6" s="674"/>
      <c r="AF6" s="674"/>
      <c r="AG6" s="674"/>
      <c r="AH6" s="674"/>
      <c r="AI6" s="674"/>
      <c r="AJ6" s="674"/>
      <c r="AK6" s="674"/>
      <c r="AL6" s="643">
        <v>2.1</v>
      </c>
      <c r="AM6" s="675"/>
      <c r="AN6" s="675"/>
      <c r="AO6" s="676"/>
      <c r="AP6" s="617" t="s">
        <v>216</v>
      </c>
      <c r="AQ6" s="618"/>
      <c r="AR6" s="618"/>
      <c r="AS6" s="618"/>
      <c r="AT6" s="618"/>
      <c r="AU6" s="618"/>
      <c r="AV6" s="618"/>
      <c r="AW6" s="618"/>
      <c r="AX6" s="618"/>
      <c r="AY6" s="618"/>
      <c r="AZ6" s="618"/>
      <c r="BA6" s="618"/>
      <c r="BB6" s="618"/>
      <c r="BC6" s="618"/>
      <c r="BD6" s="618"/>
      <c r="BE6" s="618"/>
      <c r="BF6" s="619"/>
      <c r="BG6" s="620">
        <v>942836</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89677</v>
      </c>
      <c r="CS6" s="621"/>
      <c r="CT6" s="621"/>
      <c r="CU6" s="621"/>
      <c r="CV6" s="621"/>
      <c r="CW6" s="621"/>
      <c r="CX6" s="621"/>
      <c r="CY6" s="622"/>
      <c r="CZ6" s="673">
        <v>1.2</v>
      </c>
      <c r="DA6" s="673"/>
      <c r="DB6" s="673"/>
      <c r="DC6" s="673"/>
      <c r="DD6" s="626" t="s">
        <v>211</v>
      </c>
      <c r="DE6" s="621"/>
      <c r="DF6" s="621"/>
      <c r="DG6" s="621"/>
      <c r="DH6" s="621"/>
      <c r="DI6" s="621"/>
      <c r="DJ6" s="621"/>
      <c r="DK6" s="621"/>
      <c r="DL6" s="621"/>
      <c r="DM6" s="621"/>
      <c r="DN6" s="621"/>
      <c r="DO6" s="621"/>
      <c r="DP6" s="622"/>
      <c r="DQ6" s="626">
        <v>89677</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1505</v>
      </c>
      <c r="S7" s="621"/>
      <c r="T7" s="621"/>
      <c r="U7" s="621"/>
      <c r="V7" s="621"/>
      <c r="W7" s="621"/>
      <c r="X7" s="621"/>
      <c r="Y7" s="622"/>
      <c r="Z7" s="673">
        <v>0</v>
      </c>
      <c r="AA7" s="673"/>
      <c r="AB7" s="673"/>
      <c r="AC7" s="673"/>
      <c r="AD7" s="674">
        <v>1505</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398372</v>
      </c>
      <c r="BH7" s="621"/>
      <c r="BI7" s="621"/>
      <c r="BJ7" s="621"/>
      <c r="BK7" s="621"/>
      <c r="BL7" s="621"/>
      <c r="BM7" s="621"/>
      <c r="BN7" s="622"/>
      <c r="BO7" s="673">
        <v>42.3</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955809</v>
      </c>
      <c r="CS7" s="621"/>
      <c r="CT7" s="621"/>
      <c r="CU7" s="621"/>
      <c r="CV7" s="621"/>
      <c r="CW7" s="621"/>
      <c r="CX7" s="621"/>
      <c r="CY7" s="622"/>
      <c r="CZ7" s="673">
        <v>13</v>
      </c>
      <c r="DA7" s="673"/>
      <c r="DB7" s="673"/>
      <c r="DC7" s="673"/>
      <c r="DD7" s="626">
        <v>34699</v>
      </c>
      <c r="DE7" s="621"/>
      <c r="DF7" s="621"/>
      <c r="DG7" s="621"/>
      <c r="DH7" s="621"/>
      <c r="DI7" s="621"/>
      <c r="DJ7" s="621"/>
      <c r="DK7" s="621"/>
      <c r="DL7" s="621"/>
      <c r="DM7" s="621"/>
      <c r="DN7" s="621"/>
      <c r="DO7" s="621"/>
      <c r="DP7" s="622"/>
      <c r="DQ7" s="626">
        <v>870922</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4898</v>
      </c>
      <c r="S8" s="621"/>
      <c r="T8" s="621"/>
      <c r="U8" s="621"/>
      <c r="V8" s="621"/>
      <c r="W8" s="621"/>
      <c r="X8" s="621"/>
      <c r="Y8" s="622"/>
      <c r="Z8" s="673">
        <v>0.1</v>
      </c>
      <c r="AA8" s="673"/>
      <c r="AB8" s="673"/>
      <c r="AC8" s="673"/>
      <c r="AD8" s="674">
        <v>4898</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12795</v>
      </c>
      <c r="BH8" s="621"/>
      <c r="BI8" s="621"/>
      <c r="BJ8" s="621"/>
      <c r="BK8" s="621"/>
      <c r="BL8" s="621"/>
      <c r="BM8" s="621"/>
      <c r="BN8" s="622"/>
      <c r="BO8" s="673">
        <v>1.4</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1503292</v>
      </c>
      <c r="CS8" s="621"/>
      <c r="CT8" s="621"/>
      <c r="CU8" s="621"/>
      <c r="CV8" s="621"/>
      <c r="CW8" s="621"/>
      <c r="CX8" s="621"/>
      <c r="CY8" s="622"/>
      <c r="CZ8" s="673">
        <v>20.5</v>
      </c>
      <c r="DA8" s="673"/>
      <c r="DB8" s="673"/>
      <c r="DC8" s="673"/>
      <c r="DD8" s="626" t="s">
        <v>211</v>
      </c>
      <c r="DE8" s="621"/>
      <c r="DF8" s="621"/>
      <c r="DG8" s="621"/>
      <c r="DH8" s="621"/>
      <c r="DI8" s="621"/>
      <c r="DJ8" s="621"/>
      <c r="DK8" s="621"/>
      <c r="DL8" s="621"/>
      <c r="DM8" s="621"/>
      <c r="DN8" s="621"/>
      <c r="DO8" s="621"/>
      <c r="DP8" s="622"/>
      <c r="DQ8" s="626">
        <v>887984</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2822</v>
      </c>
      <c r="S9" s="621"/>
      <c r="T9" s="621"/>
      <c r="U9" s="621"/>
      <c r="V9" s="621"/>
      <c r="W9" s="621"/>
      <c r="X9" s="621"/>
      <c r="Y9" s="622"/>
      <c r="Z9" s="673">
        <v>0</v>
      </c>
      <c r="AA9" s="673"/>
      <c r="AB9" s="673"/>
      <c r="AC9" s="673"/>
      <c r="AD9" s="674">
        <v>2822</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345575</v>
      </c>
      <c r="BH9" s="621"/>
      <c r="BI9" s="621"/>
      <c r="BJ9" s="621"/>
      <c r="BK9" s="621"/>
      <c r="BL9" s="621"/>
      <c r="BM9" s="621"/>
      <c r="BN9" s="622"/>
      <c r="BO9" s="673">
        <v>36.700000000000003</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1241196</v>
      </c>
      <c r="CS9" s="621"/>
      <c r="CT9" s="621"/>
      <c r="CU9" s="621"/>
      <c r="CV9" s="621"/>
      <c r="CW9" s="621"/>
      <c r="CX9" s="621"/>
      <c r="CY9" s="622"/>
      <c r="CZ9" s="673">
        <v>16.899999999999999</v>
      </c>
      <c r="DA9" s="673"/>
      <c r="DB9" s="673"/>
      <c r="DC9" s="673"/>
      <c r="DD9" s="626">
        <v>111336</v>
      </c>
      <c r="DE9" s="621"/>
      <c r="DF9" s="621"/>
      <c r="DG9" s="621"/>
      <c r="DH9" s="621"/>
      <c r="DI9" s="621"/>
      <c r="DJ9" s="621"/>
      <c r="DK9" s="621"/>
      <c r="DL9" s="621"/>
      <c r="DM9" s="621"/>
      <c r="DN9" s="621"/>
      <c r="DO9" s="621"/>
      <c r="DP9" s="622"/>
      <c r="DQ9" s="626">
        <v>666227</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167468</v>
      </c>
      <c r="S10" s="621"/>
      <c r="T10" s="621"/>
      <c r="U10" s="621"/>
      <c r="V10" s="621"/>
      <c r="W10" s="621"/>
      <c r="X10" s="621"/>
      <c r="Y10" s="622"/>
      <c r="Z10" s="673">
        <v>2.2000000000000002</v>
      </c>
      <c r="AA10" s="673"/>
      <c r="AB10" s="673"/>
      <c r="AC10" s="673"/>
      <c r="AD10" s="674">
        <v>167468</v>
      </c>
      <c r="AE10" s="674"/>
      <c r="AF10" s="674"/>
      <c r="AG10" s="674"/>
      <c r="AH10" s="674"/>
      <c r="AI10" s="674"/>
      <c r="AJ10" s="674"/>
      <c r="AK10" s="674"/>
      <c r="AL10" s="643">
        <v>4.9000000000000004</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18040</v>
      </c>
      <c r="BH10" s="621"/>
      <c r="BI10" s="621"/>
      <c r="BJ10" s="621"/>
      <c r="BK10" s="621"/>
      <c r="BL10" s="621"/>
      <c r="BM10" s="621"/>
      <c r="BN10" s="622"/>
      <c r="BO10" s="673">
        <v>1.9</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132640</v>
      </c>
      <c r="CS10" s="621"/>
      <c r="CT10" s="621"/>
      <c r="CU10" s="621"/>
      <c r="CV10" s="621"/>
      <c r="CW10" s="621"/>
      <c r="CX10" s="621"/>
      <c r="CY10" s="622"/>
      <c r="CZ10" s="673">
        <v>1.8</v>
      </c>
      <c r="DA10" s="673"/>
      <c r="DB10" s="673"/>
      <c r="DC10" s="673"/>
      <c r="DD10" s="626">
        <v>14493</v>
      </c>
      <c r="DE10" s="621"/>
      <c r="DF10" s="621"/>
      <c r="DG10" s="621"/>
      <c r="DH10" s="621"/>
      <c r="DI10" s="621"/>
      <c r="DJ10" s="621"/>
      <c r="DK10" s="621"/>
      <c r="DL10" s="621"/>
      <c r="DM10" s="621"/>
      <c r="DN10" s="621"/>
      <c r="DO10" s="621"/>
      <c r="DP10" s="622"/>
      <c r="DQ10" s="626">
        <v>45998</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21962</v>
      </c>
      <c r="BH11" s="621"/>
      <c r="BI11" s="621"/>
      <c r="BJ11" s="621"/>
      <c r="BK11" s="621"/>
      <c r="BL11" s="621"/>
      <c r="BM11" s="621"/>
      <c r="BN11" s="622"/>
      <c r="BO11" s="673">
        <v>2.2999999999999998</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378419</v>
      </c>
      <c r="CS11" s="621"/>
      <c r="CT11" s="621"/>
      <c r="CU11" s="621"/>
      <c r="CV11" s="621"/>
      <c r="CW11" s="621"/>
      <c r="CX11" s="621"/>
      <c r="CY11" s="622"/>
      <c r="CZ11" s="673">
        <v>5.2</v>
      </c>
      <c r="DA11" s="673"/>
      <c r="DB11" s="673"/>
      <c r="DC11" s="673"/>
      <c r="DD11" s="626">
        <v>189941</v>
      </c>
      <c r="DE11" s="621"/>
      <c r="DF11" s="621"/>
      <c r="DG11" s="621"/>
      <c r="DH11" s="621"/>
      <c r="DI11" s="621"/>
      <c r="DJ11" s="621"/>
      <c r="DK11" s="621"/>
      <c r="DL11" s="621"/>
      <c r="DM11" s="621"/>
      <c r="DN11" s="621"/>
      <c r="DO11" s="621"/>
      <c r="DP11" s="622"/>
      <c r="DQ11" s="626">
        <v>151076</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423361</v>
      </c>
      <c r="BH12" s="621"/>
      <c r="BI12" s="621"/>
      <c r="BJ12" s="621"/>
      <c r="BK12" s="621"/>
      <c r="BL12" s="621"/>
      <c r="BM12" s="621"/>
      <c r="BN12" s="622"/>
      <c r="BO12" s="673">
        <v>44.9</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200911</v>
      </c>
      <c r="CS12" s="621"/>
      <c r="CT12" s="621"/>
      <c r="CU12" s="621"/>
      <c r="CV12" s="621"/>
      <c r="CW12" s="621"/>
      <c r="CX12" s="621"/>
      <c r="CY12" s="622"/>
      <c r="CZ12" s="673">
        <v>2.7</v>
      </c>
      <c r="DA12" s="673"/>
      <c r="DB12" s="673"/>
      <c r="DC12" s="673"/>
      <c r="DD12" s="626">
        <v>16866</v>
      </c>
      <c r="DE12" s="621"/>
      <c r="DF12" s="621"/>
      <c r="DG12" s="621"/>
      <c r="DH12" s="621"/>
      <c r="DI12" s="621"/>
      <c r="DJ12" s="621"/>
      <c r="DK12" s="621"/>
      <c r="DL12" s="621"/>
      <c r="DM12" s="621"/>
      <c r="DN12" s="621"/>
      <c r="DO12" s="621"/>
      <c r="DP12" s="622"/>
      <c r="DQ12" s="626">
        <v>77968</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27500</v>
      </c>
      <c r="S13" s="621"/>
      <c r="T13" s="621"/>
      <c r="U13" s="621"/>
      <c r="V13" s="621"/>
      <c r="W13" s="621"/>
      <c r="X13" s="621"/>
      <c r="Y13" s="622"/>
      <c r="Z13" s="673">
        <v>0.4</v>
      </c>
      <c r="AA13" s="673"/>
      <c r="AB13" s="673"/>
      <c r="AC13" s="673"/>
      <c r="AD13" s="674">
        <v>27500</v>
      </c>
      <c r="AE13" s="674"/>
      <c r="AF13" s="674"/>
      <c r="AG13" s="674"/>
      <c r="AH13" s="674"/>
      <c r="AI13" s="674"/>
      <c r="AJ13" s="674"/>
      <c r="AK13" s="674"/>
      <c r="AL13" s="643">
        <v>0.8</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358670</v>
      </c>
      <c r="BH13" s="621"/>
      <c r="BI13" s="621"/>
      <c r="BJ13" s="621"/>
      <c r="BK13" s="621"/>
      <c r="BL13" s="621"/>
      <c r="BM13" s="621"/>
      <c r="BN13" s="622"/>
      <c r="BO13" s="673">
        <v>38</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830934</v>
      </c>
      <c r="CS13" s="621"/>
      <c r="CT13" s="621"/>
      <c r="CU13" s="621"/>
      <c r="CV13" s="621"/>
      <c r="CW13" s="621"/>
      <c r="CX13" s="621"/>
      <c r="CY13" s="622"/>
      <c r="CZ13" s="673">
        <v>11.3</v>
      </c>
      <c r="DA13" s="673"/>
      <c r="DB13" s="673"/>
      <c r="DC13" s="673"/>
      <c r="DD13" s="626">
        <v>679918</v>
      </c>
      <c r="DE13" s="621"/>
      <c r="DF13" s="621"/>
      <c r="DG13" s="621"/>
      <c r="DH13" s="621"/>
      <c r="DI13" s="621"/>
      <c r="DJ13" s="621"/>
      <c r="DK13" s="621"/>
      <c r="DL13" s="621"/>
      <c r="DM13" s="621"/>
      <c r="DN13" s="621"/>
      <c r="DO13" s="621"/>
      <c r="DP13" s="622"/>
      <c r="DQ13" s="626">
        <v>149832</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35591</v>
      </c>
      <c r="BH14" s="621"/>
      <c r="BI14" s="621"/>
      <c r="BJ14" s="621"/>
      <c r="BK14" s="621"/>
      <c r="BL14" s="621"/>
      <c r="BM14" s="621"/>
      <c r="BN14" s="622"/>
      <c r="BO14" s="673">
        <v>3.8</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384966</v>
      </c>
      <c r="CS14" s="621"/>
      <c r="CT14" s="621"/>
      <c r="CU14" s="621"/>
      <c r="CV14" s="621"/>
      <c r="CW14" s="621"/>
      <c r="CX14" s="621"/>
      <c r="CY14" s="622"/>
      <c r="CZ14" s="673">
        <v>5.2</v>
      </c>
      <c r="DA14" s="673"/>
      <c r="DB14" s="673"/>
      <c r="DC14" s="673"/>
      <c r="DD14" s="626">
        <v>124935</v>
      </c>
      <c r="DE14" s="621"/>
      <c r="DF14" s="621"/>
      <c r="DG14" s="621"/>
      <c r="DH14" s="621"/>
      <c r="DI14" s="621"/>
      <c r="DJ14" s="621"/>
      <c r="DK14" s="621"/>
      <c r="DL14" s="621"/>
      <c r="DM14" s="621"/>
      <c r="DN14" s="621"/>
      <c r="DO14" s="621"/>
      <c r="DP14" s="622"/>
      <c r="DQ14" s="626">
        <v>109895</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682</v>
      </c>
      <c r="S15" s="621"/>
      <c r="T15" s="621"/>
      <c r="U15" s="621"/>
      <c r="V15" s="621"/>
      <c r="W15" s="621"/>
      <c r="X15" s="621"/>
      <c r="Y15" s="622"/>
      <c r="Z15" s="673">
        <v>0</v>
      </c>
      <c r="AA15" s="673"/>
      <c r="AB15" s="673"/>
      <c r="AC15" s="673"/>
      <c r="AD15" s="674">
        <v>682</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85512</v>
      </c>
      <c r="BH15" s="621"/>
      <c r="BI15" s="621"/>
      <c r="BJ15" s="621"/>
      <c r="BK15" s="621"/>
      <c r="BL15" s="621"/>
      <c r="BM15" s="621"/>
      <c r="BN15" s="622"/>
      <c r="BO15" s="673">
        <v>9.1</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769379</v>
      </c>
      <c r="CS15" s="621"/>
      <c r="CT15" s="621"/>
      <c r="CU15" s="621"/>
      <c r="CV15" s="621"/>
      <c r="CW15" s="621"/>
      <c r="CX15" s="621"/>
      <c r="CY15" s="622"/>
      <c r="CZ15" s="673">
        <v>10.5</v>
      </c>
      <c r="DA15" s="673"/>
      <c r="DB15" s="673"/>
      <c r="DC15" s="673"/>
      <c r="DD15" s="626">
        <v>337084</v>
      </c>
      <c r="DE15" s="621"/>
      <c r="DF15" s="621"/>
      <c r="DG15" s="621"/>
      <c r="DH15" s="621"/>
      <c r="DI15" s="621"/>
      <c r="DJ15" s="621"/>
      <c r="DK15" s="621"/>
      <c r="DL15" s="621"/>
      <c r="DM15" s="621"/>
      <c r="DN15" s="621"/>
      <c r="DO15" s="621"/>
      <c r="DP15" s="622"/>
      <c r="DQ15" s="626">
        <v>227216</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2536350</v>
      </c>
      <c r="S16" s="621"/>
      <c r="T16" s="621"/>
      <c r="U16" s="621"/>
      <c r="V16" s="621"/>
      <c r="W16" s="621"/>
      <c r="X16" s="621"/>
      <c r="Y16" s="622"/>
      <c r="Z16" s="673">
        <v>34</v>
      </c>
      <c r="AA16" s="673"/>
      <c r="AB16" s="673"/>
      <c r="AC16" s="673"/>
      <c r="AD16" s="674">
        <v>2199747</v>
      </c>
      <c r="AE16" s="674"/>
      <c r="AF16" s="674"/>
      <c r="AG16" s="674"/>
      <c r="AH16" s="674"/>
      <c r="AI16" s="674"/>
      <c r="AJ16" s="674"/>
      <c r="AK16" s="674"/>
      <c r="AL16" s="643">
        <v>64.2</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21070</v>
      </c>
      <c r="CS16" s="621"/>
      <c r="CT16" s="621"/>
      <c r="CU16" s="621"/>
      <c r="CV16" s="621"/>
      <c r="CW16" s="621"/>
      <c r="CX16" s="621"/>
      <c r="CY16" s="622"/>
      <c r="CZ16" s="673">
        <v>0.3</v>
      </c>
      <c r="DA16" s="673"/>
      <c r="DB16" s="673"/>
      <c r="DC16" s="673"/>
      <c r="DD16" s="626" t="s">
        <v>112</v>
      </c>
      <c r="DE16" s="621"/>
      <c r="DF16" s="621"/>
      <c r="DG16" s="621"/>
      <c r="DH16" s="621"/>
      <c r="DI16" s="621"/>
      <c r="DJ16" s="621"/>
      <c r="DK16" s="621"/>
      <c r="DL16" s="621"/>
      <c r="DM16" s="621"/>
      <c r="DN16" s="621"/>
      <c r="DO16" s="621"/>
      <c r="DP16" s="622"/>
      <c r="DQ16" s="626">
        <v>19630</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2199747</v>
      </c>
      <c r="S17" s="621"/>
      <c r="T17" s="621"/>
      <c r="U17" s="621"/>
      <c r="V17" s="621"/>
      <c r="W17" s="621"/>
      <c r="X17" s="621"/>
      <c r="Y17" s="622"/>
      <c r="Z17" s="673">
        <v>29.5</v>
      </c>
      <c r="AA17" s="673"/>
      <c r="AB17" s="673"/>
      <c r="AC17" s="673"/>
      <c r="AD17" s="674">
        <v>2199747</v>
      </c>
      <c r="AE17" s="674"/>
      <c r="AF17" s="674"/>
      <c r="AG17" s="674"/>
      <c r="AH17" s="674"/>
      <c r="AI17" s="674"/>
      <c r="AJ17" s="674"/>
      <c r="AK17" s="674"/>
      <c r="AL17" s="643">
        <v>64.2</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769658</v>
      </c>
      <c r="CS17" s="621"/>
      <c r="CT17" s="621"/>
      <c r="CU17" s="621"/>
      <c r="CV17" s="621"/>
      <c r="CW17" s="621"/>
      <c r="CX17" s="621"/>
      <c r="CY17" s="622"/>
      <c r="CZ17" s="673">
        <v>10.5</v>
      </c>
      <c r="DA17" s="673"/>
      <c r="DB17" s="673"/>
      <c r="DC17" s="673"/>
      <c r="DD17" s="626" t="s">
        <v>112</v>
      </c>
      <c r="DE17" s="621"/>
      <c r="DF17" s="621"/>
      <c r="DG17" s="621"/>
      <c r="DH17" s="621"/>
      <c r="DI17" s="621"/>
      <c r="DJ17" s="621"/>
      <c r="DK17" s="621"/>
      <c r="DL17" s="621"/>
      <c r="DM17" s="621"/>
      <c r="DN17" s="621"/>
      <c r="DO17" s="621"/>
      <c r="DP17" s="622"/>
      <c r="DQ17" s="626">
        <v>668725</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336597</v>
      </c>
      <c r="S18" s="621"/>
      <c r="T18" s="621"/>
      <c r="U18" s="621"/>
      <c r="V18" s="621"/>
      <c r="W18" s="621"/>
      <c r="X18" s="621"/>
      <c r="Y18" s="622"/>
      <c r="Z18" s="673">
        <v>4.5</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v>61000</v>
      </c>
      <c r="CS18" s="621"/>
      <c r="CT18" s="621"/>
      <c r="CU18" s="621"/>
      <c r="CV18" s="621"/>
      <c r="CW18" s="621"/>
      <c r="CX18" s="621"/>
      <c r="CY18" s="622"/>
      <c r="CZ18" s="673">
        <v>0.8</v>
      </c>
      <c r="DA18" s="673"/>
      <c r="DB18" s="673"/>
      <c r="DC18" s="673"/>
      <c r="DD18" s="626" t="s">
        <v>112</v>
      </c>
      <c r="DE18" s="621"/>
      <c r="DF18" s="621"/>
      <c r="DG18" s="621"/>
      <c r="DH18" s="621"/>
      <c r="DI18" s="621"/>
      <c r="DJ18" s="621"/>
      <c r="DK18" s="621"/>
      <c r="DL18" s="621"/>
      <c r="DM18" s="621"/>
      <c r="DN18" s="621"/>
      <c r="DO18" s="621"/>
      <c r="DP18" s="622"/>
      <c r="DQ18" s="626">
        <v>61000</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v>6</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3756947</v>
      </c>
      <c r="S20" s="621"/>
      <c r="T20" s="621"/>
      <c r="U20" s="621"/>
      <c r="V20" s="621"/>
      <c r="W20" s="621"/>
      <c r="X20" s="621"/>
      <c r="Y20" s="622"/>
      <c r="Z20" s="673">
        <v>50.4</v>
      </c>
      <c r="AA20" s="673"/>
      <c r="AB20" s="673"/>
      <c r="AC20" s="673"/>
      <c r="AD20" s="674">
        <v>3420344</v>
      </c>
      <c r="AE20" s="674"/>
      <c r="AF20" s="674"/>
      <c r="AG20" s="674"/>
      <c r="AH20" s="674"/>
      <c r="AI20" s="674"/>
      <c r="AJ20" s="674"/>
      <c r="AK20" s="674"/>
      <c r="AL20" s="643">
        <v>99.9</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7338951</v>
      </c>
      <c r="CS20" s="621"/>
      <c r="CT20" s="621"/>
      <c r="CU20" s="621"/>
      <c r="CV20" s="621"/>
      <c r="CW20" s="621"/>
      <c r="CX20" s="621"/>
      <c r="CY20" s="622"/>
      <c r="CZ20" s="673">
        <v>100</v>
      </c>
      <c r="DA20" s="673"/>
      <c r="DB20" s="673"/>
      <c r="DC20" s="673"/>
      <c r="DD20" s="626">
        <v>1509272</v>
      </c>
      <c r="DE20" s="621"/>
      <c r="DF20" s="621"/>
      <c r="DG20" s="621"/>
      <c r="DH20" s="621"/>
      <c r="DI20" s="621"/>
      <c r="DJ20" s="621"/>
      <c r="DK20" s="621"/>
      <c r="DL20" s="621"/>
      <c r="DM20" s="621"/>
      <c r="DN20" s="621"/>
      <c r="DO20" s="621"/>
      <c r="DP20" s="622"/>
      <c r="DQ20" s="626">
        <v>4026150</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3627</v>
      </c>
      <c r="S21" s="621"/>
      <c r="T21" s="621"/>
      <c r="U21" s="621"/>
      <c r="V21" s="621"/>
      <c r="W21" s="621"/>
      <c r="X21" s="621"/>
      <c r="Y21" s="622"/>
      <c r="Z21" s="673">
        <v>0</v>
      </c>
      <c r="AA21" s="673"/>
      <c r="AB21" s="673"/>
      <c r="AC21" s="673"/>
      <c r="AD21" s="674">
        <v>3627</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5826</v>
      </c>
      <c r="S22" s="621"/>
      <c r="T22" s="621"/>
      <c r="U22" s="621"/>
      <c r="V22" s="621"/>
      <c r="W22" s="621"/>
      <c r="X22" s="621"/>
      <c r="Y22" s="622"/>
      <c r="Z22" s="673">
        <v>0.1</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213694</v>
      </c>
      <c r="S23" s="621"/>
      <c r="T23" s="621"/>
      <c r="U23" s="621"/>
      <c r="V23" s="621"/>
      <c r="W23" s="621"/>
      <c r="X23" s="621"/>
      <c r="Y23" s="622"/>
      <c r="Z23" s="673">
        <v>2.9</v>
      </c>
      <c r="AA23" s="673"/>
      <c r="AB23" s="673"/>
      <c r="AC23" s="673"/>
      <c r="AD23" s="674">
        <v>1350</v>
      </c>
      <c r="AE23" s="674"/>
      <c r="AF23" s="674"/>
      <c r="AG23" s="674"/>
      <c r="AH23" s="674"/>
      <c r="AI23" s="674"/>
      <c r="AJ23" s="674"/>
      <c r="AK23" s="674"/>
      <c r="AL23" s="643">
        <v>0</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17684</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2553714</v>
      </c>
      <c r="CS24" s="671"/>
      <c r="CT24" s="671"/>
      <c r="CU24" s="671"/>
      <c r="CV24" s="671"/>
      <c r="CW24" s="671"/>
      <c r="CX24" s="671"/>
      <c r="CY24" s="718"/>
      <c r="CZ24" s="722">
        <v>34.799999999999997</v>
      </c>
      <c r="DA24" s="723"/>
      <c r="DB24" s="723"/>
      <c r="DC24" s="724"/>
      <c r="DD24" s="717">
        <v>1811312</v>
      </c>
      <c r="DE24" s="671"/>
      <c r="DF24" s="671"/>
      <c r="DG24" s="671"/>
      <c r="DH24" s="671"/>
      <c r="DI24" s="671"/>
      <c r="DJ24" s="671"/>
      <c r="DK24" s="718"/>
      <c r="DL24" s="717">
        <v>1811308</v>
      </c>
      <c r="DM24" s="671"/>
      <c r="DN24" s="671"/>
      <c r="DO24" s="671"/>
      <c r="DP24" s="671"/>
      <c r="DQ24" s="671"/>
      <c r="DR24" s="671"/>
      <c r="DS24" s="671"/>
      <c r="DT24" s="671"/>
      <c r="DU24" s="671"/>
      <c r="DV24" s="718"/>
      <c r="DW24" s="719">
        <v>50.5</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364250</v>
      </c>
      <c r="S25" s="621"/>
      <c r="T25" s="621"/>
      <c r="U25" s="621"/>
      <c r="V25" s="621"/>
      <c r="W25" s="621"/>
      <c r="X25" s="621"/>
      <c r="Y25" s="622"/>
      <c r="Z25" s="673">
        <v>4.9000000000000004</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1183175</v>
      </c>
      <c r="CS25" s="639"/>
      <c r="CT25" s="639"/>
      <c r="CU25" s="639"/>
      <c r="CV25" s="639"/>
      <c r="CW25" s="639"/>
      <c r="CX25" s="639"/>
      <c r="CY25" s="640"/>
      <c r="CZ25" s="623">
        <v>16.100000000000001</v>
      </c>
      <c r="DA25" s="641"/>
      <c r="DB25" s="641"/>
      <c r="DC25" s="642"/>
      <c r="DD25" s="626">
        <v>964122</v>
      </c>
      <c r="DE25" s="639"/>
      <c r="DF25" s="639"/>
      <c r="DG25" s="639"/>
      <c r="DH25" s="639"/>
      <c r="DI25" s="639"/>
      <c r="DJ25" s="639"/>
      <c r="DK25" s="640"/>
      <c r="DL25" s="626">
        <v>964122</v>
      </c>
      <c r="DM25" s="639"/>
      <c r="DN25" s="639"/>
      <c r="DO25" s="639"/>
      <c r="DP25" s="639"/>
      <c r="DQ25" s="639"/>
      <c r="DR25" s="639"/>
      <c r="DS25" s="639"/>
      <c r="DT25" s="639"/>
      <c r="DU25" s="639"/>
      <c r="DV25" s="640"/>
      <c r="DW25" s="643">
        <v>26.9</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796797</v>
      </c>
      <c r="CS26" s="621"/>
      <c r="CT26" s="621"/>
      <c r="CU26" s="621"/>
      <c r="CV26" s="621"/>
      <c r="CW26" s="621"/>
      <c r="CX26" s="621"/>
      <c r="CY26" s="622"/>
      <c r="CZ26" s="623">
        <v>10.9</v>
      </c>
      <c r="DA26" s="641"/>
      <c r="DB26" s="641"/>
      <c r="DC26" s="642"/>
      <c r="DD26" s="626">
        <v>583498</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2282368</v>
      </c>
      <c r="S27" s="621"/>
      <c r="T27" s="621"/>
      <c r="U27" s="621"/>
      <c r="V27" s="621"/>
      <c r="W27" s="621"/>
      <c r="X27" s="621"/>
      <c r="Y27" s="622"/>
      <c r="Z27" s="673">
        <v>30.6</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942836</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600881</v>
      </c>
      <c r="CS27" s="639"/>
      <c r="CT27" s="639"/>
      <c r="CU27" s="639"/>
      <c r="CV27" s="639"/>
      <c r="CW27" s="639"/>
      <c r="CX27" s="639"/>
      <c r="CY27" s="640"/>
      <c r="CZ27" s="623">
        <v>8.1999999999999993</v>
      </c>
      <c r="DA27" s="641"/>
      <c r="DB27" s="641"/>
      <c r="DC27" s="642"/>
      <c r="DD27" s="626">
        <v>178465</v>
      </c>
      <c r="DE27" s="639"/>
      <c r="DF27" s="639"/>
      <c r="DG27" s="639"/>
      <c r="DH27" s="639"/>
      <c r="DI27" s="639"/>
      <c r="DJ27" s="639"/>
      <c r="DK27" s="640"/>
      <c r="DL27" s="626">
        <v>178461</v>
      </c>
      <c r="DM27" s="639"/>
      <c r="DN27" s="639"/>
      <c r="DO27" s="639"/>
      <c r="DP27" s="639"/>
      <c r="DQ27" s="639"/>
      <c r="DR27" s="639"/>
      <c r="DS27" s="639"/>
      <c r="DT27" s="639"/>
      <c r="DU27" s="639"/>
      <c r="DV27" s="640"/>
      <c r="DW27" s="643">
        <v>5</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2244</v>
      </c>
      <c r="S28" s="621"/>
      <c r="T28" s="621"/>
      <c r="U28" s="621"/>
      <c r="V28" s="621"/>
      <c r="W28" s="621"/>
      <c r="X28" s="621"/>
      <c r="Y28" s="622"/>
      <c r="Z28" s="673">
        <v>0</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769658</v>
      </c>
      <c r="CS28" s="621"/>
      <c r="CT28" s="621"/>
      <c r="CU28" s="621"/>
      <c r="CV28" s="621"/>
      <c r="CW28" s="621"/>
      <c r="CX28" s="621"/>
      <c r="CY28" s="622"/>
      <c r="CZ28" s="623">
        <v>10.5</v>
      </c>
      <c r="DA28" s="641"/>
      <c r="DB28" s="641"/>
      <c r="DC28" s="642"/>
      <c r="DD28" s="626">
        <v>668725</v>
      </c>
      <c r="DE28" s="621"/>
      <c r="DF28" s="621"/>
      <c r="DG28" s="621"/>
      <c r="DH28" s="621"/>
      <c r="DI28" s="621"/>
      <c r="DJ28" s="621"/>
      <c r="DK28" s="622"/>
      <c r="DL28" s="626">
        <v>668725</v>
      </c>
      <c r="DM28" s="621"/>
      <c r="DN28" s="621"/>
      <c r="DO28" s="621"/>
      <c r="DP28" s="621"/>
      <c r="DQ28" s="621"/>
      <c r="DR28" s="621"/>
      <c r="DS28" s="621"/>
      <c r="DT28" s="621"/>
      <c r="DU28" s="621"/>
      <c r="DV28" s="622"/>
      <c r="DW28" s="643">
        <v>18.600000000000001</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102082</v>
      </c>
      <c r="S29" s="621"/>
      <c r="T29" s="621"/>
      <c r="U29" s="621"/>
      <c r="V29" s="621"/>
      <c r="W29" s="621"/>
      <c r="X29" s="621"/>
      <c r="Y29" s="622"/>
      <c r="Z29" s="673">
        <v>1.4</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769658</v>
      </c>
      <c r="CS29" s="639"/>
      <c r="CT29" s="639"/>
      <c r="CU29" s="639"/>
      <c r="CV29" s="639"/>
      <c r="CW29" s="639"/>
      <c r="CX29" s="639"/>
      <c r="CY29" s="640"/>
      <c r="CZ29" s="623">
        <v>10.5</v>
      </c>
      <c r="DA29" s="641"/>
      <c r="DB29" s="641"/>
      <c r="DC29" s="642"/>
      <c r="DD29" s="626">
        <v>668725</v>
      </c>
      <c r="DE29" s="639"/>
      <c r="DF29" s="639"/>
      <c r="DG29" s="639"/>
      <c r="DH29" s="639"/>
      <c r="DI29" s="639"/>
      <c r="DJ29" s="639"/>
      <c r="DK29" s="640"/>
      <c r="DL29" s="626">
        <v>668725</v>
      </c>
      <c r="DM29" s="639"/>
      <c r="DN29" s="639"/>
      <c r="DO29" s="639"/>
      <c r="DP29" s="639"/>
      <c r="DQ29" s="639"/>
      <c r="DR29" s="639"/>
      <c r="DS29" s="639"/>
      <c r="DT29" s="639"/>
      <c r="DU29" s="639"/>
      <c r="DV29" s="640"/>
      <c r="DW29" s="643">
        <v>18.600000000000001</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3691</v>
      </c>
      <c r="S30" s="621"/>
      <c r="T30" s="621"/>
      <c r="U30" s="621"/>
      <c r="V30" s="621"/>
      <c r="W30" s="621"/>
      <c r="X30" s="621"/>
      <c r="Y30" s="622"/>
      <c r="Z30" s="673">
        <v>0</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98.4</v>
      </c>
      <c r="BH30" s="687"/>
      <c r="BI30" s="687"/>
      <c r="BJ30" s="687"/>
      <c r="BK30" s="687"/>
      <c r="BL30" s="687"/>
      <c r="BM30" s="688">
        <v>94.7</v>
      </c>
      <c r="BN30" s="687"/>
      <c r="BO30" s="687"/>
      <c r="BP30" s="687"/>
      <c r="BQ30" s="689"/>
      <c r="BR30" s="686">
        <v>97.8</v>
      </c>
      <c r="BS30" s="687"/>
      <c r="BT30" s="687"/>
      <c r="BU30" s="687"/>
      <c r="BV30" s="687"/>
      <c r="BW30" s="687"/>
      <c r="BX30" s="688">
        <v>92.6</v>
      </c>
      <c r="BY30" s="687"/>
      <c r="BZ30" s="687"/>
      <c r="CA30" s="687"/>
      <c r="CB30" s="689"/>
      <c r="CD30" s="692"/>
      <c r="CE30" s="693"/>
      <c r="CF30" s="657" t="s">
        <v>293</v>
      </c>
      <c r="CG30" s="654"/>
      <c r="CH30" s="654"/>
      <c r="CI30" s="654"/>
      <c r="CJ30" s="654"/>
      <c r="CK30" s="654"/>
      <c r="CL30" s="654"/>
      <c r="CM30" s="654"/>
      <c r="CN30" s="654"/>
      <c r="CO30" s="654"/>
      <c r="CP30" s="654"/>
      <c r="CQ30" s="655"/>
      <c r="CR30" s="620">
        <v>706620</v>
      </c>
      <c r="CS30" s="621"/>
      <c r="CT30" s="621"/>
      <c r="CU30" s="621"/>
      <c r="CV30" s="621"/>
      <c r="CW30" s="621"/>
      <c r="CX30" s="621"/>
      <c r="CY30" s="622"/>
      <c r="CZ30" s="623">
        <v>9.6</v>
      </c>
      <c r="DA30" s="641"/>
      <c r="DB30" s="641"/>
      <c r="DC30" s="642"/>
      <c r="DD30" s="626">
        <v>615345</v>
      </c>
      <c r="DE30" s="621"/>
      <c r="DF30" s="621"/>
      <c r="DG30" s="621"/>
      <c r="DH30" s="621"/>
      <c r="DI30" s="621"/>
      <c r="DJ30" s="621"/>
      <c r="DK30" s="622"/>
      <c r="DL30" s="626">
        <v>615345</v>
      </c>
      <c r="DM30" s="621"/>
      <c r="DN30" s="621"/>
      <c r="DO30" s="621"/>
      <c r="DP30" s="621"/>
      <c r="DQ30" s="621"/>
      <c r="DR30" s="621"/>
      <c r="DS30" s="621"/>
      <c r="DT30" s="621"/>
      <c r="DU30" s="621"/>
      <c r="DV30" s="622"/>
      <c r="DW30" s="643">
        <v>17.100000000000001</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117360</v>
      </c>
      <c r="S31" s="621"/>
      <c r="T31" s="621"/>
      <c r="U31" s="621"/>
      <c r="V31" s="621"/>
      <c r="W31" s="621"/>
      <c r="X31" s="621"/>
      <c r="Y31" s="622"/>
      <c r="Z31" s="673">
        <v>1.6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v>
      </c>
      <c r="BH31" s="639"/>
      <c r="BI31" s="639"/>
      <c r="BJ31" s="639"/>
      <c r="BK31" s="639"/>
      <c r="BL31" s="639"/>
      <c r="BM31" s="675">
        <v>95</v>
      </c>
      <c r="BN31" s="685"/>
      <c r="BO31" s="685"/>
      <c r="BP31" s="685"/>
      <c r="BQ31" s="649"/>
      <c r="BR31" s="684">
        <v>98.1</v>
      </c>
      <c r="BS31" s="639"/>
      <c r="BT31" s="639"/>
      <c r="BU31" s="639"/>
      <c r="BV31" s="639"/>
      <c r="BW31" s="639"/>
      <c r="BX31" s="675">
        <v>93.1</v>
      </c>
      <c r="BY31" s="685"/>
      <c r="BZ31" s="685"/>
      <c r="CA31" s="685"/>
      <c r="CB31" s="649"/>
      <c r="CD31" s="692"/>
      <c r="CE31" s="693"/>
      <c r="CF31" s="657" t="s">
        <v>297</v>
      </c>
      <c r="CG31" s="654"/>
      <c r="CH31" s="654"/>
      <c r="CI31" s="654"/>
      <c r="CJ31" s="654"/>
      <c r="CK31" s="654"/>
      <c r="CL31" s="654"/>
      <c r="CM31" s="654"/>
      <c r="CN31" s="654"/>
      <c r="CO31" s="654"/>
      <c r="CP31" s="654"/>
      <c r="CQ31" s="655"/>
      <c r="CR31" s="620">
        <v>63038</v>
      </c>
      <c r="CS31" s="639"/>
      <c r="CT31" s="639"/>
      <c r="CU31" s="639"/>
      <c r="CV31" s="639"/>
      <c r="CW31" s="639"/>
      <c r="CX31" s="639"/>
      <c r="CY31" s="640"/>
      <c r="CZ31" s="623">
        <v>0.9</v>
      </c>
      <c r="DA31" s="641"/>
      <c r="DB31" s="641"/>
      <c r="DC31" s="642"/>
      <c r="DD31" s="626">
        <v>53380</v>
      </c>
      <c r="DE31" s="639"/>
      <c r="DF31" s="639"/>
      <c r="DG31" s="639"/>
      <c r="DH31" s="639"/>
      <c r="DI31" s="639"/>
      <c r="DJ31" s="639"/>
      <c r="DK31" s="640"/>
      <c r="DL31" s="626">
        <v>53380</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77000</v>
      </c>
      <c r="S32" s="621"/>
      <c r="T32" s="621"/>
      <c r="U32" s="621"/>
      <c r="V32" s="621"/>
      <c r="W32" s="621"/>
      <c r="X32" s="621"/>
      <c r="Y32" s="622"/>
      <c r="Z32" s="673">
        <v>1</v>
      </c>
      <c r="AA32" s="673"/>
      <c r="AB32" s="673"/>
      <c r="AC32" s="673"/>
      <c r="AD32" s="674">
        <v>1</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98.3</v>
      </c>
      <c r="BH32" s="605"/>
      <c r="BI32" s="605"/>
      <c r="BJ32" s="605"/>
      <c r="BK32" s="605"/>
      <c r="BL32" s="605"/>
      <c r="BM32" s="668">
        <v>92.5</v>
      </c>
      <c r="BN32" s="605"/>
      <c r="BO32" s="605"/>
      <c r="BP32" s="605"/>
      <c r="BQ32" s="662"/>
      <c r="BR32" s="683">
        <v>96.6</v>
      </c>
      <c r="BS32" s="605"/>
      <c r="BT32" s="605"/>
      <c r="BU32" s="605"/>
      <c r="BV32" s="605"/>
      <c r="BW32" s="605"/>
      <c r="BX32" s="668">
        <v>89.3</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514870</v>
      </c>
      <c r="S33" s="621"/>
      <c r="T33" s="621"/>
      <c r="U33" s="621"/>
      <c r="V33" s="621"/>
      <c r="W33" s="621"/>
      <c r="X33" s="621"/>
      <c r="Y33" s="622"/>
      <c r="Z33" s="673">
        <v>6.9</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3254895</v>
      </c>
      <c r="CS33" s="639"/>
      <c r="CT33" s="639"/>
      <c r="CU33" s="639"/>
      <c r="CV33" s="639"/>
      <c r="CW33" s="639"/>
      <c r="CX33" s="639"/>
      <c r="CY33" s="640"/>
      <c r="CZ33" s="623">
        <v>44.4</v>
      </c>
      <c r="DA33" s="641"/>
      <c r="DB33" s="641"/>
      <c r="DC33" s="642"/>
      <c r="DD33" s="626">
        <v>1936322</v>
      </c>
      <c r="DE33" s="639"/>
      <c r="DF33" s="639"/>
      <c r="DG33" s="639"/>
      <c r="DH33" s="639"/>
      <c r="DI33" s="639"/>
      <c r="DJ33" s="639"/>
      <c r="DK33" s="640"/>
      <c r="DL33" s="626">
        <v>1346127</v>
      </c>
      <c r="DM33" s="639"/>
      <c r="DN33" s="639"/>
      <c r="DO33" s="639"/>
      <c r="DP33" s="639"/>
      <c r="DQ33" s="639"/>
      <c r="DR33" s="639"/>
      <c r="DS33" s="639"/>
      <c r="DT33" s="639"/>
      <c r="DU33" s="639"/>
      <c r="DV33" s="640"/>
      <c r="DW33" s="643">
        <v>37.5</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1340501</v>
      </c>
      <c r="CS34" s="621"/>
      <c r="CT34" s="621"/>
      <c r="CU34" s="621"/>
      <c r="CV34" s="621"/>
      <c r="CW34" s="621"/>
      <c r="CX34" s="621"/>
      <c r="CY34" s="622"/>
      <c r="CZ34" s="623">
        <v>18.3</v>
      </c>
      <c r="DA34" s="641"/>
      <c r="DB34" s="641"/>
      <c r="DC34" s="642"/>
      <c r="DD34" s="626">
        <v>458850</v>
      </c>
      <c r="DE34" s="621"/>
      <c r="DF34" s="621"/>
      <c r="DG34" s="621"/>
      <c r="DH34" s="621"/>
      <c r="DI34" s="621"/>
      <c r="DJ34" s="621"/>
      <c r="DK34" s="622"/>
      <c r="DL34" s="626">
        <v>379101</v>
      </c>
      <c r="DM34" s="621"/>
      <c r="DN34" s="621"/>
      <c r="DO34" s="621"/>
      <c r="DP34" s="621"/>
      <c r="DQ34" s="621"/>
      <c r="DR34" s="621"/>
      <c r="DS34" s="621"/>
      <c r="DT34" s="621"/>
      <c r="DU34" s="621"/>
      <c r="DV34" s="622"/>
      <c r="DW34" s="643">
        <v>10.6</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164070</v>
      </c>
      <c r="S35" s="621"/>
      <c r="T35" s="621"/>
      <c r="U35" s="621"/>
      <c r="V35" s="621"/>
      <c r="W35" s="621"/>
      <c r="X35" s="621"/>
      <c r="Y35" s="622"/>
      <c r="Z35" s="673">
        <v>2.2000000000000002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1053318</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-13475</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265239</v>
      </c>
      <c r="CS35" s="639"/>
      <c r="CT35" s="639"/>
      <c r="CU35" s="639"/>
      <c r="CV35" s="639"/>
      <c r="CW35" s="639"/>
      <c r="CX35" s="639"/>
      <c r="CY35" s="640"/>
      <c r="CZ35" s="623">
        <v>3.6</v>
      </c>
      <c r="DA35" s="641"/>
      <c r="DB35" s="641"/>
      <c r="DC35" s="642"/>
      <c r="DD35" s="626">
        <v>126105</v>
      </c>
      <c r="DE35" s="639"/>
      <c r="DF35" s="639"/>
      <c r="DG35" s="639"/>
      <c r="DH35" s="639"/>
      <c r="DI35" s="639"/>
      <c r="DJ35" s="639"/>
      <c r="DK35" s="640"/>
      <c r="DL35" s="626">
        <v>126105</v>
      </c>
      <c r="DM35" s="639"/>
      <c r="DN35" s="639"/>
      <c r="DO35" s="639"/>
      <c r="DP35" s="639"/>
      <c r="DQ35" s="639"/>
      <c r="DR35" s="639"/>
      <c r="DS35" s="639"/>
      <c r="DT35" s="639"/>
      <c r="DU35" s="639"/>
      <c r="DV35" s="640"/>
      <c r="DW35" s="643">
        <v>3.5</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7461643</v>
      </c>
      <c r="S36" s="661"/>
      <c r="T36" s="661"/>
      <c r="U36" s="661"/>
      <c r="V36" s="661"/>
      <c r="W36" s="661"/>
      <c r="X36" s="661"/>
      <c r="Y36" s="664"/>
      <c r="Z36" s="665">
        <v>100</v>
      </c>
      <c r="AA36" s="665"/>
      <c r="AB36" s="665"/>
      <c r="AC36" s="665"/>
      <c r="AD36" s="666">
        <v>3425322</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400528</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-228520</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886007</v>
      </c>
      <c r="CS36" s="621"/>
      <c r="CT36" s="621"/>
      <c r="CU36" s="621"/>
      <c r="CV36" s="621"/>
      <c r="CW36" s="621"/>
      <c r="CX36" s="621"/>
      <c r="CY36" s="622"/>
      <c r="CZ36" s="623">
        <v>12.1</v>
      </c>
      <c r="DA36" s="641"/>
      <c r="DB36" s="641"/>
      <c r="DC36" s="642"/>
      <c r="DD36" s="626">
        <v>677378</v>
      </c>
      <c r="DE36" s="621"/>
      <c r="DF36" s="621"/>
      <c r="DG36" s="621"/>
      <c r="DH36" s="621"/>
      <c r="DI36" s="621"/>
      <c r="DJ36" s="621"/>
      <c r="DK36" s="622"/>
      <c r="DL36" s="626">
        <v>536173</v>
      </c>
      <c r="DM36" s="621"/>
      <c r="DN36" s="621"/>
      <c r="DO36" s="621"/>
      <c r="DP36" s="621"/>
      <c r="DQ36" s="621"/>
      <c r="DR36" s="621"/>
      <c r="DS36" s="621"/>
      <c r="DT36" s="621"/>
      <c r="DU36" s="621"/>
      <c r="DV36" s="622"/>
      <c r="DW36" s="643">
        <v>14.9</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61000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1987</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103219</v>
      </c>
      <c r="CS37" s="639"/>
      <c r="CT37" s="639"/>
      <c r="CU37" s="639"/>
      <c r="CV37" s="639"/>
      <c r="CW37" s="639"/>
      <c r="CX37" s="639"/>
      <c r="CY37" s="640"/>
      <c r="CZ37" s="623">
        <v>1.4</v>
      </c>
      <c r="DA37" s="641"/>
      <c r="DB37" s="641"/>
      <c r="DC37" s="642"/>
      <c r="DD37" s="626">
        <v>20281</v>
      </c>
      <c r="DE37" s="639"/>
      <c r="DF37" s="639"/>
      <c r="DG37" s="639"/>
      <c r="DH37" s="639"/>
      <c r="DI37" s="639"/>
      <c r="DJ37" s="639"/>
      <c r="DK37" s="640"/>
      <c r="DL37" s="626">
        <v>15143</v>
      </c>
      <c r="DM37" s="639"/>
      <c r="DN37" s="639"/>
      <c r="DO37" s="639"/>
      <c r="DP37" s="639"/>
      <c r="DQ37" s="639"/>
      <c r="DR37" s="639"/>
      <c r="DS37" s="639"/>
      <c r="DT37" s="639"/>
      <c r="DU37" s="639"/>
      <c r="DV37" s="640"/>
      <c r="DW37" s="643">
        <v>0.4</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18302</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3066</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573488</v>
      </c>
      <c r="CS38" s="621"/>
      <c r="CT38" s="621"/>
      <c r="CU38" s="621"/>
      <c r="CV38" s="621"/>
      <c r="CW38" s="621"/>
      <c r="CX38" s="621"/>
      <c r="CY38" s="622"/>
      <c r="CZ38" s="623">
        <v>7.8</v>
      </c>
      <c r="DA38" s="641"/>
      <c r="DB38" s="641"/>
      <c r="DC38" s="642"/>
      <c r="DD38" s="626">
        <v>510529</v>
      </c>
      <c r="DE38" s="621"/>
      <c r="DF38" s="621"/>
      <c r="DG38" s="621"/>
      <c r="DH38" s="621"/>
      <c r="DI38" s="621"/>
      <c r="DJ38" s="621"/>
      <c r="DK38" s="622"/>
      <c r="DL38" s="626">
        <v>304748</v>
      </c>
      <c r="DM38" s="621"/>
      <c r="DN38" s="621"/>
      <c r="DO38" s="621"/>
      <c r="DP38" s="621"/>
      <c r="DQ38" s="621"/>
      <c r="DR38" s="621"/>
      <c r="DS38" s="621"/>
      <c r="DT38" s="621"/>
      <c r="DU38" s="621"/>
      <c r="DV38" s="622"/>
      <c r="DW38" s="643">
        <v>8.5</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17458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85</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163460</v>
      </c>
      <c r="CS39" s="639"/>
      <c r="CT39" s="639"/>
      <c r="CU39" s="639"/>
      <c r="CV39" s="639"/>
      <c r="CW39" s="639"/>
      <c r="CX39" s="639"/>
      <c r="CY39" s="640"/>
      <c r="CZ39" s="623">
        <v>2.2000000000000002</v>
      </c>
      <c r="DA39" s="641"/>
      <c r="DB39" s="641"/>
      <c r="DC39" s="642"/>
      <c r="DD39" s="626">
        <v>163460</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276987</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91</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26200</v>
      </c>
      <c r="CS40" s="621"/>
      <c r="CT40" s="621"/>
      <c r="CU40" s="621"/>
      <c r="CV40" s="621"/>
      <c r="CW40" s="621"/>
      <c r="CX40" s="621"/>
      <c r="CY40" s="622"/>
      <c r="CZ40" s="623">
        <v>0.4</v>
      </c>
      <c r="DA40" s="641"/>
      <c r="DB40" s="641"/>
      <c r="DC40" s="642"/>
      <c r="DD40" s="626" t="s">
        <v>325</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279043</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247</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1530342</v>
      </c>
      <c r="CS42" s="621"/>
      <c r="CT42" s="621"/>
      <c r="CU42" s="621"/>
      <c r="CV42" s="621"/>
      <c r="CW42" s="621"/>
      <c r="CX42" s="621"/>
      <c r="CY42" s="622"/>
      <c r="CZ42" s="623">
        <v>20.9</v>
      </c>
      <c r="DA42" s="624"/>
      <c r="DB42" s="624"/>
      <c r="DC42" s="625"/>
      <c r="DD42" s="626">
        <v>278516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27185</v>
      </c>
      <c r="CS43" s="639"/>
      <c r="CT43" s="639"/>
      <c r="CU43" s="639"/>
      <c r="CV43" s="639"/>
      <c r="CW43" s="639"/>
      <c r="CX43" s="639"/>
      <c r="CY43" s="640"/>
      <c r="CZ43" s="623">
        <v>0.4</v>
      </c>
      <c r="DA43" s="641"/>
      <c r="DB43" s="641"/>
      <c r="DC43" s="642"/>
      <c r="DD43" s="626">
        <v>27185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1509272</v>
      </c>
      <c r="CS44" s="621"/>
      <c r="CT44" s="621"/>
      <c r="CU44" s="621"/>
      <c r="CV44" s="621"/>
      <c r="CW44" s="621"/>
      <c r="CX44" s="621"/>
      <c r="CY44" s="622"/>
      <c r="CZ44" s="623">
        <v>20.6</v>
      </c>
      <c r="DA44" s="624"/>
      <c r="DB44" s="624"/>
      <c r="DC44" s="625"/>
      <c r="DD44" s="626">
        <v>258886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204291</v>
      </c>
      <c r="CS45" s="639"/>
      <c r="CT45" s="639"/>
      <c r="CU45" s="639"/>
      <c r="CV45" s="639"/>
      <c r="CW45" s="639"/>
      <c r="CX45" s="639"/>
      <c r="CY45" s="640"/>
      <c r="CZ45" s="623">
        <v>2.8</v>
      </c>
      <c r="DA45" s="641"/>
      <c r="DB45" s="641"/>
      <c r="DC45" s="642"/>
      <c r="DD45" s="626">
        <v>10438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1304981</v>
      </c>
      <c r="CS46" s="621"/>
      <c r="CT46" s="621"/>
      <c r="CU46" s="621"/>
      <c r="CV46" s="621"/>
      <c r="CW46" s="621"/>
      <c r="CX46" s="621"/>
      <c r="CY46" s="622"/>
      <c r="CZ46" s="623">
        <v>17.8</v>
      </c>
      <c r="DA46" s="624"/>
      <c r="DB46" s="624"/>
      <c r="DC46" s="625"/>
      <c r="DD46" s="626">
        <v>248448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21070</v>
      </c>
      <c r="CS47" s="639"/>
      <c r="CT47" s="639"/>
      <c r="CU47" s="639"/>
      <c r="CV47" s="639"/>
      <c r="CW47" s="639"/>
      <c r="CX47" s="639"/>
      <c r="CY47" s="640"/>
      <c r="CZ47" s="623">
        <v>0.3</v>
      </c>
      <c r="DA47" s="641"/>
      <c r="DB47" s="641"/>
      <c r="DC47" s="642"/>
      <c r="DD47" s="626">
        <v>19630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7338951</v>
      </c>
      <c r="CS49" s="605"/>
      <c r="CT49" s="605"/>
      <c r="CU49" s="605"/>
      <c r="CV49" s="605"/>
      <c r="CW49" s="605"/>
      <c r="CX49" s="605"/>
      <c r="CY49" s="606"/>
      <c r="CZ49" s="607">
        <v>100</v>
      </c>
      <c r="DA49" s="608"/>
      <c r="DB49" s="608"/>
      <c r="DC49" s="609"/>
      <c r="DD49" s="610">
        <v>4026150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verticalDpi="12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4" t="s">
        <v>345</v>
      </c>
      <c r="DK2" s="1145"/>
      <c r="DL2" s="1145"/>
      <c r="DM2" s="1145"/>
      <c r="DN2" s="1145"/>
      <c r="DO2" s="1146"/>
      <c r="DP2" s="202"/>
      <c r="DQ2" s="1144" t="s">
        <v>346</v>
      </c>
      <c r="DR2" s="1145"/>
      <c r="DS2" s="1145"/>
      <c r="DT2" s="1145"/>
      <c r="DU2" s="1145"/>
      <c r="DV2" s="1145"/>
      <c r="DW2" s="1145"/>
      <c r="DX2" s="1145"/>
      <c r="DY2" s="1145"/>
      <c r="DZ2" s="1146"/>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7" t="s">
        <v>347</v>
      </c>
      <c r="B4" s="1097"/>
      <c r="C4" s="1097"/>
      <c r="D4" s="1097"/>
      <c r="E4" s="1097"/>
      <c r="F4" s="1097"/>
      <c r="G4" s="1097"/>
      <c r="H4" s="1097"/>
      <c r="I4" s="1097"/>
      <c r="J4" s="1097"/>
      <c r="K4" s="1097"/>
      <c r="L4" s="1097"/>
      <c r="M4" s="1097"/>
      <c r="N4" s="1097"/>
      <c r="O4" s="1097"/>
      <c r="P4" s="1097"/>
      <c r="Q4" s="1097"/>
      <c r="R4" s="1097"/>
      <c r="S4" s="1097"/>
      <c r="T4" s="1097"/>
      <c r="U4" s="1097"/>
      <c r="V4" s="1097"/>
      <c r="W4" s="1097"/>
      <c r="X4" s="1097"/>
      <c r="Y4" s="1097"/>
      <c r="Z4" s="1097"/>
      <c r="AA4" s="1097"/>
      <c r="AB4" s="1097"/>
      <c r="AC4" s="1097"/>
      <c r="AD4" s="1097"/>
      <c r="AE4" s="1097"/>
      <c r="AF4" s="1097"/>
      <c r="AG4" s="1097"/>
      <c r="AH4" s="1097"/>
      <c r="AI4" s="1097"/>
      <c r="AJ4" s="1097"/>
      <c r="AK4" s="1097"/>
      <c r="AL4" s="1097"/>
      <c r="AM4" s="1097"/>
      <c r="AN4" s="1097"/>
      <c r="AO4" s="1097"/>
      <c r="AP4" s="1097"/>
      <c r="AQ4" s="1097"/>
      <c r="AR4" s="1097"/>
      <c r="AS4" s="1097"/>
      <c r="AT4" s="1097"/>
      <c r="AU4" s="1097"/>
      <c r="AV4" s="1097"/>
      <c r="AW4" s="1097"/>
      <c r="AX4" s="1097"/>
      <c r="AY4" s="1097"/>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7"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32" t="s">
        <v>363</v>
      </c>
      <c r="DH5" s="1133"/>
      <c r="DI5" s="1133"/>
      <c r="DJ5" s="1133"/>
      <c r="DK5" s="1134"/>
      <c r="DL5" s="1132" t="s">
        <v>364</v>
      </c>
      <c r="DM5" s="1133"/>
      <c r="DN5" s="1133"/>
      <c r="DO5" s="1133"/>
      <c r="DP5" s="1134"/>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8"/>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5"/>
      <c r="DH6" s="1136"/>
      <c r="DI6" s="1136"/>
      <c r="DJ6" s="1136"/>
      <c r="DK6" s="1137"/>
      <c r="DL6" s="1135"/>
      <c r="DM6" s="1136"/>
      <c r="DN6" s="1136"/>
      <c r="DO6" s="1136"/>
      <c r="DP6" s="1137"/>
      <c r="DQ6" s="1033"/>
      <c r="DR6" s="1034"/>
      <c r="DS6" s="1034"/>
      <c r="DT6" s="1034"/>
      <c r="DU6" s="1035"/>
      <c r="DV6" s="1033"/>
      <c r="DW6" s="1034"/>
      <c r="DX6" s="1034"/>
      <c r="DY6" s="1034"/>
      <c r="DZ6" s="1047"/>
      <c r="EA6" s="207"/>
    </row>
    <row r="7" spans="1:131" s="208" customFormat="1" ht="26.25" customHeight="1" thickTop="1" x14ac:dyDescent="0.15">
      <c r="A7" s="211">
        <v>1</v>
      </c>
      <c r="B7" s="1084" t="s">
        <v>366</v>
      </c>
      <c r="C7" s="1085"/>
      <c r="D7" s="1085"/>
      <c r="E7" s="1085"/>
      <c r="F7" s="1085"/>
      <c r="G7" s="1085"/>
      <c r="H7" s="1085"/>
      <c r="I7" s="1085"/>
      <c r="J7" s="1085"/>
      <c r="K7" s="1085"/>
      <c r="L7" s="1085"/>
      <c r="M7" s="1085"/>
      <c r="N7" s="1085"/>
      <c r="O7" s="1085"/>
      <c r="P7" s="1086"/>
      <c r="Q7" s="1138">
        <v>7462</v>
      </c>
      <c r="R7" s="1139"/>
      <c r="S7" s="1139"/>
      <c r="T7" s="1139"/>
      <c r="U7" s="1139"/>
      <c r="V7" s="1139">
        <v>7339</v>
      </c>
      <c r="W7" s="1139"/>
      <c r="X7" s="1139"/>
      <c r="Y7" s="1139"/>
      <c r="Z7" s="1139"/>
      <c r="AA7" s="1139">
        <v>123</v>
      </c>
      <c r="AB7" s="1139"/>
      <c r="AC7" s="1139"/>
      <c r="AD7" s="1139"/>
      <c r="AE7" s="1140"/>
      <c r="AF7" s="1141">
        <v>89</v>
      </c>
      <c r="AG7" s="1142"/>
      <c r="AH7" s="1142"/>
      <c r="AI7" s="1142"/>
      <c r="AJ7" s="1143"/>
      <c r="AK7" s="1125">
        <v>4</v>
      </c>
      <c r="AL7" s="1126"/>
      <c r="AM7" s="1126"/>
      <c r="AN7" s="1126"/>
      <c r="AO7" s="1126"/>
      <c r="AP7" s="1126">
        <v>7185</v>
      </c>
      <c r="AQ7" s="1126"/>
      <c r="AR7" s="1126"/>
      <c r="AS7" s="1126"/>
      <c r="AT7" s="1126"/>
      <c r="AU7" s="1127"/>
      <c r="AV7" s="1127"/>
      <c r="AW7" s="1127"/>
      <c r="AX7" s="1127"/>
      <c r="AY7" s="1128"/>
      <c r="AZ7" s="205"/>
      <c r="BA7" s="205"/>
      <c r="BB7" s="205"/>
      <c r="BC7" s="205"/>
      <c r="BD7" s="205"/>
      <c r="BE7" s="206"/>
      <c r="BF7" s="206"/>
      <c r="BG7" s="206"/>
      <c r="BH7" s="206"/>
      <c r="BI7" s="206"/>
      <c r="BJ7" s="206"/>
      <c r="BK7" s="206"/>
      <c r="BL7" s="206"/>
      <c r="BM7" s="206"/>
      <c r="BN7" s="206"/>
      <c r="BO7" s="206"/>
      <c r="BP7" s="206"/>
      <c r="BQ7" s="212">
        <v>1</v>
      </c>
      <c r="BR7" s="213"/>
      <c r="BS7" s="1129"/>
      <c r="BT7" s="1130"/>
      <c r="BU7" s="1130"/>
      <c r="BV7" s="1130"/>
      <c r="BW7" s="1130"/>
      <c r="BX7" s="1130"/>
      <c r="BY7" s="1130"/>
      <c r="BZ7" s="1130"/>
      <c r="CA7" s="1130"/>
      <c r="CB7" s="1130"/>
      <c r="CC7" s="1130"/>
      <c r="CD7" s="1130"/>
      <c r="CE7" s="1130"/>
      <c r="CF7" s="1130"/>
      <c r="CG7" s="1131"/>
      <c r="CH7" s="1122"/>
      <c r="CI7" s="1123"/>
      <c r="CJ7" s="1123"/>
      <c r="CK7" s="1123"/>
      <c r="CL7" s="1124"/>
      <c r="CM7" s="1122"/>
      <c r="CN7" s="1123"/>
      <c r="CO7" s="1123"/>
      <c r="CP7" s="1123"/>
      <c r="CQ7" s="1124"/>
      <c r="CR7" s="1122"/>
      <c r="CS7" s="1123"/>
      <c r="CT7" s="1123"/>
      <c r="CU7" s="1123"/>
      <c r="CV7" s="1124"/>
      <c r="CW7" s="1122"/>
      <c r="CX7" s="1123"/>
      <c r="CY7" s="1123"/>
      <c r="CZ7" s="1123"/>
      <c r="DA7" s="1124"/>
      <c r="DB7" s="1122"/>
      <c r="DC7" s="1123"/>
      <c r="DD7" s="1123"/>
      <c r="DE7" s="1123"/>
      <c r="DF7" s="1124"/>
      <c r="DG7" s="1122"/>
      <c r="DH7" s="1123"/>
      <c r="DI7" s="1123"/>
      <c r="DJ7" s="1123"/>
      <c r="DK7" s="1124"/>
      <c r="DL7" s="1122"/>
      <c r="DM7" s="1123"/>
      <c r="DN7" s="1123"/>
      <c r="DO7" s="1123"/>
      <c r="DP7" s="1124"/>
      <c r="DQ7" s="1122"/>
      <c r="DR7" s="1123"/>
      <c r="DS7" s="1123"/>
      <c r="DT7" s="1123"/>
      <c r="DU7" s="1124"/>
      <c r="DV7" s="1149"/>
      <c r="DW7" s="1150"/>
      <c r="DX7" s="1150"/>
      <c r="DY7" s="1150"/>
      <c r="DZ7" s="1151"/>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20"/>
      <c r="AL8" s="1121"/>
      <c r="AM8" s="1121"/>
      <c r="AN8" s="1121"/>
      <c r="AO8" s="1121"/>
      <c r="AP8" s="1121"/>
      <c r="AQ8" s="1121"/>
      <c r="AR8" s="1121"/>
      <c r="AS8" s="1121"/>
      <c r="AT8" s="1121"/>
      <c r="AU8" s="1118"/>
      <c r="AV8" s="1118"/>
      <c r="AW8" s="1118"/>
      <c r="AX8" s="1118"/>
      <c r="AY8" s="1119"/>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20"/>
      <c r="AL9" s="1121"/>
      <c r="AM9" s="1121"/>
      <c r="AN9" s="1121"/>
      <c r="AO9" s="1121"/>
      <c r="AP9" s="1121"/>
      <c r="AQ9" s="1121"/>
      <c r="AR9" s="1121"/>
      <c r="AS9" s="1121"/>
      <c r="AT9" s="1121"/>
      <c r="AU9" s="1118"/>
      <c r="AV9" s="1118"/>
      <c r="AW9" s="1118"/>
      <c r="AX9" s="1118"/>
      <c r="AY9" s="1119"/>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20"/>
      <c r="AL10" s="1121"/>
      <c r="AM10" s="1121"/>
      <c r="AN10" s="1121"/>
      <c r="AO10" s="1121"/>
      <c r="AP10" s="1121"/>
      <c r="AQ10" s="1121"/>
      <c r="AR10" s="1121"/>
      <c r="AS10" s="1121"/>
      <c r="AT10" s="1121"/>
      <c r="AU10" s="1118"/>
      <c r="AV10" s="1118"/>
      <c r="AW10" s="1118"/>
      <c r="AX10" s="1118"/>
      <c r="AY10" s="1119"/>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20"/>
      <c r="AL11" s="1121"/>
      <c r="AM11" s="1121"/>
      <c r="AN11" s="1121"/>
      <c r="AO11" s="1121"/>
      <c r="AP11" s="1121"/>
      <c r="AQ11" s="1121"/>
      <c r="AR11" s="1121"/>
      <c r="AS11" s="1121"/>
      <c r="AT11" s="1121"/>
      <c r="AU11" s="1118"/>
      <c r="AV11" s="1118"/>
      <c r="AW11" s="1118"/>
      <c r="AX11" s="1118"/>
      <c r="AY11" s="1119"/>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20"/>
      <c r="AL12" s="1121"/>
      <c r="AM12" s="1121"/>
      <c r="AN12" s="1121"/>
      <c r="AO12" s="1121"/>
      <c r="AP12" s="1121"/>
      <c r="AQ12" s="1121"/>
      <c r="AR12" s="1121"/>
      <c r="AS12" s="1121"/>
      <c r="AT12" s="1121"/>
      <c r="AU12" s="1118"/>
      <c r="AV12" s="1118"/>
      <c r="AW12" s="1118"/>
      <c r="AX12" s="1118"/>
      <c r="AY12" s="1119"/>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20"/>
      <c r="AL13" s="1121"/>
      <c r="AM13" s="1121"/>
      <c r="AN13" s="1121"/>
      <c r="AO13" s="1121"/>
      <c r="AP13" s="1121"/>
      <c r="AQ13" s="1121"/>
      <c r="AR13" s="1121"/>
      <c r="AS13" s="1121"/>
      <c r="AT13" s="1121"/>
      <c r="AU13" s="1118"/>
      <c r="AV13" s="1118"/>
      <c r="AW13" s="1118"/>
      <c r="AX13" s="1118"/>
      <c r="AY13" s="1119"/>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20"/>
      <c r="AL14" s="1121"/>
      <c r="AM14" s="1121"/>
      <c r="AN14" s="1121"/>
      <c r="AO14" s="1121"/>
      <c r="AP14" s="1121"/>
      <c r="AQ14" s="1121"/>
      <c r="AR14" s="1121"/>
      <c r="AS14" s="1121"/>
      <c r="AT14" s="1121"/>
      <c r="AU14" s="1118"/>
      <c r="AV14" s="1118"/>
      <c r="AW14" s="1118"/>
      <c r="AX14" s="1118"/>
      <c r="AY14" s="1119"/>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20"/>
      <c r="AL15" s="1121"/>
      <c r="AM15" s="1121"/>
      <c r="AN15" s="1121"/>
      <c r="AO15" s="1121"/>
      <c r="AP15" s="1121"/>
      <c r="AQ15" s="1121"/>
      <c r="AR15" s="1121"/>
      <c r="AS15" s="1121"/>
      <c r="AT15" s="1121"/>
      <c r="AU15" s="1118"/>
      <c r="AV15" s="1118"/>
      <c r="AW15" s="1118"/>
      <c r="AX15" s="1118"/>
      <c r="AY15" s="1119"/>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20"/>
      <c r="AL16" s="1121"/>
      <c r="AM16" s="1121"/>
      <c r="AN16" s="1121"/>
      <c r="AO16" s="1121"/>
      <c r="AP16" s="1121"/>
      <c r="AQ16" s="1121"/>
      <c r="AR16" s="1121"/>
      <c r="AS16" s="1121"/>
      <c r="AT16" s="1121"/>
      <c r="AU16" s="1118"/>
      <c r="AV16" s="1118"/>
      <c r="AW16" s="1118"/>
      <c r="AX16" s="1118"/>
      <c r="AY16" s="1119"/>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20"/>
      <c r="AL17" s="1121"/>
      <c r="AM17" s="1121"/>
      <c r="AN17" s="1121"/>
      <c r="AO17" s="1121"/>
      <c r="AP17" s="1121"/>
      <c r="AQ17" s="1121"/>
      <c r="AR17" s="1121"/>
      <c r="AS17" s="1121"/>
      <c r="AT17" s="1121"/>
      <c r="AU17" s="1118"/>
      <c r="AV17" s="1118"/>
      <c r="AW17" s="1118"/>
      <c r="AX17" s="1118"/>
      <c r="AY17" s="1119"/>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20"/>
      <c r="AL18" s="1121"/>
      <c r="AM18" s="1121"/>
      <c r="AN18" s="1121"/>
      <c r="AO18" s="1121"/>
      <c r="AP18" s="1121"/>
      <c r="AQ18" s="1121"/>
      <c r="AR18" s="1121"/>
      <c r="AS18" s="1121"/>
      <c r="AT18" s="1121"/>
      <c r="AU18" s="1118"/>
      <c r="AV18" s="1118"/>
      <c r="AW18" s="1118"/>
      <c r="AX18" s="1118"/>
      <c r="AY18" s="1119"/>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20"/>
      <c r="AL19" s="1121"/>
      <c r="AM19" s="1121"/>
      <c r="AN19" s="1121"/>
      <c r="AO19" s="1121"/>
      <c r="AP19" s="1121"/>
      <c r="AQ19" s="1121"/>
      <c r="AR19" s="1121"/>
      <c r="AS19" s="1121"/>
      <c r="AT19" s="1121"/>
      <c r="AU19" s="1118"/>
      <c r="AV19" s="1118"/>
      <c r="AW19" s="1118"/>
      <c r="AX19" s="1118"/>
      <c r="AY19" s="1119"/>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20"/>
      <c r="AL20" s="1121"/>
      <c r="AM20" s="1121"/>
      <c r="AN20" s="1121"/>
      <c r="AO20" s="1121"/>
      <c r="AP20" s="1121"/>
      <c r="AQ20" s="1121"/>
      <c r="AR20" s="1121"/>
      <c r="AS20" s="1121"/>
      <c r="AT20" s="1121"/>
      <c r="AU20" s="1118"/>
      <c r="AV20" s="1118"/>
      <c r="AW20" s="1118"/>
      <c r="AX20" s="1118"/>
      <c r="AY20" s="1119"/>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20"/>
      <c r="AL21" s="1121"/>
      <c r="AM21" s="1121"/>
      <c r="AN21" s="1121"/>
      <c r="AO21" s="1121"/>
      <c r="AP21" s="1121"/>
      <c r="AQ21" s="1121"/>
      <c r="AR21" s="1121"/>
      <c r="AS21" s="1121"/>
      <c r="AT21" s="1121"/>
      <c r="AU21" s="1118"/>
      <c r="AV21" s="1118"/>
      <c r="AW21" s="1118"/>
      <c r="AX21" s="1118"/>
      <c r="AY21" s="1119"/>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5"/>
      <c r="R22" s="1116"/>
      <c r="S22" s="1116"/>
      <c r="T22" s="1116"/>
      <c r="U22" s="1116"/>
      <c r="V22" s="1116"/>
      <c r="W22" s="1116"/>
      <c r="X22" s="1116"/>
      <c r="Y22" s="1116"/>
      <c r="Z22" s="1116"/>
      <c r="AA22" s="1116"/>
      <c r="AB22" s="1116"/>
      <c r="AC22" s="1116"/>
      <c r="AD22" s="1116"/>
      <c r="AE22" s="1117"/>
      <c r="AF22" s="1048"/>
      <c r="AG22" s="1049"/>
      <c r="AH22" s="1049"/>
      <c r="AI22" s="1049"/>
      <c r="AJ22" s="1050"/>
      <c r="AK22" s="1111"/>
      <c r="AL22" s="1112"/>
      <c r="AM22" s="1112"/>
      <c r="AN22" s="1112"/>
      <c r="AO22" s="1112"/>
      <c r="AP22" s="1112"/>
      <c r="AQ22" s="1112"/>
      <c r="AR22" s="1112"/>
      <c r="AS22" s="1112"/>
      <c r="AT22" s="1112"/>
      <c r="AU22" s="1113"/>
      <c r="AV22" s="1113"/>
      <c r="AW22" s="1113"/>
      <c r="AX22" s="1113"/>
      <c r="AY22" s="1114"/>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102"/>
      <c r="R23" s="1103"/>
      <c r="S23" s="1103"/>
      <c r="T23" s="1103"/>
      <c r="U23" s="1103"/>
      <c r="V23" s="1103"/>
      <c r="W23" s="1103"/>
      <c r="X23" s="1103"/>
      <c r="Y23" s="1103"/>
      <c r="Z23" s="1103"/>
      <c r="AA23" s="1103"/>
      <c r="AB23" s="1103"/>
      <c r="AC23" s="1103"/>
      <c r="AD23" s="1103"/>
      <c r="AE23" s="1104"/>
      <c r="AF23" s="1105">
        <v>89</v>
      </c>
      <c r="AG23" s="1103"/>
      <c r="AH23" s="1103"/>
      <c r="AI23" s="1103"/>
      <c r="AJ23" s="1106"/>
      <c r="AK23" s="1107"/>
      <c r="AL23" s="1108"/>
      <c r="AM23" s="1108"/>
      <c r="AN23" s="1108"/>
      <c r="AO23" s="1108"/>
      <c r="AP23" s="1103"/>
      <c r="AQ23" s="1103"/>
      <c r="AR23" s="1103"/>
      <c r="AS23" s="1103"/>
      <c r="AT23" s="1103"/>
      <c r="AU23" s="1109"/>
      <c r="AV23" s="1109"/>
      <c r="AW23" s="1109"/>
      <c r="AX23" s="1109"/>
      <c r="AY23" s="1110"/>
      <c r="AZ23" s="1099" t="s">
        <v>112</v>
      </c>
      <c r="BA23" s="1100"/>
      <c r="BB23" s="1100"/>
      <c r="BC23" s="1100"/>
      <c r="BD23" s="1101"/>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8" t="s">
        <v>370</v>
      </c>
      <c r="B24" s="1098"/>
      <c r="C24" s="1098"/>
      <c r="D24" s="1098"/>
      <c r="E24" s="1098"/>
      <c r="F24" s="1098"/>
      <c r="G24" s="1098"/>
      <c r="H24" s="1098"/>
      <c r="I24" s="1098"/>
      <c r="J24" s="1098"/>
      <c r="K24" s="1098"/>
      <c r="L24" s="1098"/>
      <c r="M24" s="1098"/>
      <c r="N24" s="1098"/>
      <c r="O24" s="1098"/>
      <c r="P24" s="1098"/>
      <c r="Q24" s="1098"/>
      <c r="R24" s="1098"/>
      <c r="S24" s="1098"/>
      <c r="T24" s="1098"/>
      <c r="U24" s="1098"/>
      <c r="V24" s="1098"/>
      <c r="W24" s="1098"/>
      <c r="X24" s="1098"/>
      <c r="Y24" s="1098"/>
      <c r="Z24" s="1098"/>
      <c r="AA24" s="1098"/>
      <c r="AB24" s="1098"/>
      <c r="AC24" s="1098"/>
      <c r="AD24" s="1098"/>
      <c r="AE24" s="1098"/>
      <c r="AF24" s="1098"/>
      <c r="AG24" s="1098"/>
      <c r="AH24" s="1098"/>
      <c r="AI24" s="1098"/>
      <c r="AJ24" s="1098"/>
      <c r="AK24" s="1098"/>
      <c r="AL24" s="1098"/>
      <c r="AM24" s="1098"/>
      <c r="AN24" s="1098"/>
      <c r="AO24" s="1098"/>
      <c r="AP24" s="1098"/>
      <c r="AQ24" s="1098"/>
      <c r="AR24" s="1098"/>
      <c r="AS24" s="1098"/>
      <c r="AT24" s="1098"/>
      <c r="AU24" s="1098"/>
      <c r="AV24" s="1098"/>
      <c r="AW24" s="1098"/>
      <c r="AX24" s="1098"/>
      <c r="AY24" s="1098"/>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7" t="s">
        <v>371</v>
      </c>
      <c r="B25" s="1097"/>
      <c r="C25" s="1097"/>
      <c r="D25" s="1097"/>
      <c r="E25" s="1097"/>
      <c r="F25" s="1097"/>
      <c r="G25" s="1097"/>
      <c r="H25" s="1097"/>
      <c r="I25" s="1097"/>
      <c r="J25" s="1097"/>
      <c r="K25" s="1097"/>
      <c r="L25" s="1097"/>
      <c r="M25" s="1097"/>
      <c r="N25" s="1097"/>
      <c r="O25" s="1097"/>
      <c r="P25" s="1097"/>
      <c r="Q25" s="1097"/>
      <c r="R25" s="1097"/>
      <c r="S25" s="1097"/>
      <c r="T25" s="1097"/>
      <c r="U25" s="1097"/>
      <c r="V25" s="1097"/>
      <c r="W25" s="1097"/>
      <c r="X25" s="1097"/>
      <c r="Y25" s="1097"/>
      <c r="Z25" s="1097"/>
      <c r="AA25" s="1097"/>
      <c r="AB25" s="1097"/>
      <c r="AC25" s="1097"/>
      <c r="AD25" s="1097"/>
      <c r="AE25" s="1097"/>
      <c r="AF25" s="1097"/>
      <c r="AG25" s="1097"/>
      <c r="AH25" s="1097"/>
      <c r="AI25" s="1097"/>
      <c r="AJ25" s="1097"/>
      <c r="AK25" s="1097"/>
      <c r="AL25" s="1097"/>
      <c r="AM25" s="1097"/>
      <c r="AN25" s="1097"/>
      <c r="AO25" s="1097"/>
      <c r="AP25" s="1097"/>
      <c r="AQ25" s="1097"/>
      <c r="AR25" s="1097"/>
      <c r="AS25" s="1097"/>
      <c r="AT25" s="1097"/>
      <c r="AU25" s="1097"/>
      <c r="AV25" s="1097"/>
      <c r="AW25" s="1097"/>
      <c r="AX25" s="1097"/>
      <c r="AY25" s="1097"/>
      <c r="AZ25" s="1097"/>
      <c r="BA25" s="1097"/>
      <c r="BB25" s="1097"/>
      <c r="BC25" s="1097"/>
      <c r="BD25" s="1097"/>
      <c r="BE25" s="1097"/>
      <c r="BF25" s="1097"/>
      <c r="BG25" s="1097"/>
      <c r="BH25" s="1097"/>
      <c r="BI25" s="1097"/>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93" t="s">
        <v>375</v>
      </c>
      <c r="AG26" s="1037"/>
      <c r="AH26" s="1037"/>
      <c r="AI26" s="1037"/>
      <c r="AJ26" s="1094"/>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5"/>
      <c r="AG27" s="1040"/>
      <c r="AH27" s="1040"/>
      <c r="AI27" s="1040"/>
      <c r="AJ27" s="1096"/>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84" t="s">
        <v>380</v>
      </c>
      <c r="C28" s="1085"/>
      <c r="D28" s="1085"/>
      <c r="E28" s="1085"/>
      <c r="F28" s="1085"/>
      <c r="G28" s="1085"/>
      <c r="H28" s="1085"/>
      <c r="I28" s="1085"/>
      <c r="J28" s="1085"/>
      <c r="K28" s="1085"/>
      <c r="L28" s="1085"/>
      <c r="M28" s="1085"/>
      <c r="N28" s="1085"/>
      <c r="O28" s="1085"/>
      <c r="P28" s="1086"/>
      <c r="Q28" s="1087">
        <v>1538</v>
      </c>
      <c r="R28" s="1088"/>
      <c r="S28" s="1088"/>
      <c r="T28" s="1088"/>
      <c r="U28" s="1088"/>
      <c r="V28" s="1088">
        <v>1634</v>
      </c>
      <c r="W28" s="1088"/>
      <c r="X28" s="1088"/>
      <c r="Y28" s="1088"/>
      <c r="Z28" s="1088"/>
      <c r="AA28" s="1088">
        <v>-13</v>
      </c>
      <c r="AB28" s="1088"/>
      <c r="AC28" s="1088"/>
      <c r="AD28" s="1088"/>
      <c r="AE28" s="1089"/>
      <c r="AF28" s="1090">
        <v>-13</v>
      </c>
      <c r="AG28" s="1088"/>
      <c r="AH28" s="1088"/>
      <c r="AI28" s="1088"/>
      <c r="AJ28" s="1091"/>
      <c r="AK28" s="1092">
        <v>277</v>
      </c>
      <c r="AL28" s="1078"/>
      <c r="AM28" s="1078"/>
      <c r="AN28" s="1078"/>
      <c r="AO28" s="1078"/>
      <c r="AP28" s="1078" t="s">
        <v>541</v>
      </c>
      <c r="AQ28" s="1078"/>
      <c r="AR28" s="1078"/>
      <c r="AS28" s="1078"/>
      <c r="AT28" s="1078"/>
      <c r="AU28" s="1078" t="s">
        <v>479</v>
      </c>
      <c r="AV28" s="1078"/>
      <c r="AW28" s="1078"/>
      <c r="AX28" s="1078"/>
      <c r="AY28" s="1078"/>
      <c r="AZ28" s="1079" t="s">
        <v>479</v>
      </c>
      <c r="BA28" s="1080"/>
      <c r="BB28" s="1080"/>
      <c r="BC28" s="1080"/>
      <c r="BD28" s="1081"/>
      <c r="BE28" s="1082"/>
      <c r="BF28" s="1082"/>
      <c r="BG28" s="1082"/>
      <c r="BH28" s="1082"/>
      <c r="BI28" s="1083"/>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1016</v>
      </c>
      <c r="R29" s="1073"/>
      <c r="S29" s="1073"/>
      <c r="T29" s="1073"/>
      <c r="U29" s="1073"/>
      <c r="V29" s="1073">
        <v>987</v>
      </c>
      <c r="W29" s="1073"/>
      <c r="X29" s="1073"/>
      <c r="Y29" s="1073"/>
      <c r="Z29" s="1073"/>
      <c r="AA29" s="1073">
        <v>29</v>
      </c>
      <c r="AB29" s="1073"/>
      <c r="AC29" s="1073"/>
      <c r="AD29" s="1073"/>
      <c r="AE29" s="1074"/>
      <c r="AF29" s="1048">
        <v>29</v>
      </c>
      <c r="AG29" s="1049"/>
      <c r="AH29" s="1049"/>
      <c r="AI29" s="1049"/>
      <c r="AJ29" s="1050"/>
      <c r="AK29" s="1009">
        <v>159</v>
      </c>
      <c r="AL29" s="1000"/>
      <c r="AM29" s="1000"/>
      <c r="AN29" s="1000"/>
      <c r="AO29" s="1000"/>
      <c r="AP29" s="1000" t="s">
        <v>479</v>
      </c>
      <c r="AQ29" s="1000"/>
      <c r="AR29" s="1000"/>
      <c r="AS29" s="1000"/>
      <c r="AT29" s="1000"/>
      <c r="AU29" s="1000" t="s">
        <v>479</v>
      </c>
      <c r="AV29" s="1000"/>
      <c r="AW29" s="1000"/>
      <c r="AX29" s="1000"/>
      <c r="AY29" s="1000"/>
      <c r="AZ29" s="1075" t="s">
        <v>479</v>
      </c>
      <c r="BA29" s="1076"/>
      <c r="BB29" s="1076"/>
      <c r="BC29" s="1076"/>
      <c r="BD29" s="1077"/>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107</v>
      </c>
      <c r="R30" s="1073"/>
      <c r="S30" s="1073"/>
      <c r="T30" s="1073"/>
      <c r="U30" s="1073"/>
      <c r="V30" s="1073">
        <v>107</v>
      </c>
      <c r="W30" s="1073"/>
      <c r="X30" s="1073"/>
      <c r="Y30" s="1073"/>
      <c r="Z30" s="1073"/>
      <c r="AA30" s="1073">
        <v>0</v>
      </c>
      <c r="AB30" s="1073"/>
      <c r="AC30" s="1073"/>
      <c r="AD30" s="1073"/>
      <c r="AE30" s="1074"/>
      <c r="AF30" s="1048">
        <v>0</v>
      </c>
      <c r="AG30" s="1049"/>
      <c r="AH30" s="1049"/>
      <c r="AI30" s="1049"/>
      <c r="AJ30" s="1050"/>
      <c r="AK30" s="1009">
        <v>36</v>
      </c>
      <c r="AL30" s="1000"/>
      <c r="AM30" s="1000"/>
      <c r="AN30" s="1000"/>
      <c r="AO30" s="1000"/>
      <c r="AP30" s="1000" t="s">
        <v>479</v>
      </c>
      <c r="AQ30" s="1000"/>
      <c r="AR30" s="1000"/>
      <c r="AS30" s="1000"/>
      <c r="AT30" s="1000"/>
      <c r="AU30" s="1000" t="s">
        <v>479</v>
      </c>
      <c r="AV30" s="1000"/>
      <c r="AW30" s="1000"/>
      <c r="AX30" s="1000"/>
      <c r="AY30" s="1000"/>
      <c r="AZ30" s="1075" t="s">
        <v>479</v>
      </c>
      <c r="BA30" s="1076"/>
      <c r="BB30" s="1076"/>
      <c r="BC30" s="1076"/>
      <c r="BD30" s="1077"/>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381</v>
      </c>
      <c r="R31" s="1073"/>
      <c r="S31" s="1073"/>
      <c r="T31" s="1073"/>
      <c r="U31" s="1073"/>
      <c r="V31" s="1073">
        <v>397</v>
      </c>
      <c r="W31" s="1073"/>
      <c r="X31" s="1073"/>
      <c r="Y31" s="1073"/>
      <c r="Z31" s="1073"/>
      <c r="AA31" s="1073">
        <v>-16</v>
      </c>
      <c r="AB31" s="1073"/>
      <c r="AC31" s="1073"/>
      <c r="AD31" s="1073"/>
      <c r="AE31" s="1074"/>
      <c r="AF31" s="1048">
        <v>131</v>
      </c>
      <c r="AG31" s="1049"/>
      <c r="AH31" s="1049"/>
      <c r="AI31" s="1049"/>
      <c r="AJ31" s="1050"/>
      <c r="AK31" s="1009">
        <v>18</v>
      </c>
      <c r="AL31" s="1000"/>
      <c r="AM31" s="1000"/>
      <c r="AN31" s="1000"/>
      <c r="AO31" s="1000"/>
      <c r="AP31" s="1000">
        <v>2334</v>
      </c>
      <c r="AQ31" s="1000"/>
      <c r="AR31" s="1000"/>
      <c r="AS31" s="1000"/>
      <c r="AT31" s="1000"/>
      <c r="AU31" s="1000">
        <v>364</v>
      </c>
      <c r="AV31" s="1000"/>
      <c r="AW31" s="1000"/>
      <c r="AX31" s="1000"/>
      <c r="AY31" s="1000"/>
      <c r="AZ31" s="1075" t="s">
        <v>479</v>
      </c>
      <c r="BA31" s="1076"/>
      <c r="BB31" s="1076"/>
      <c r="BC31" s="1076"/>
      <c r="BD31" s="1077"/>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118</v>
      </c>
      <c r="R32" s="1073"/>
      <c r="S32" s="1073"/>
      <c r="T32" s="1073"/>
      <c r="U32" s="1073"/>
      <c r="V32" s="1073">
        <v>121</v>
      </c>
      <c r="W32" s="1073"/>
      <c r="X32" s="1073"/>
      <c r="Y32" s="1073"/>
      <c r="Z32" s="1073"/>
      <c r="AA32" s="1073">
        <v>-3</v>
      </c>
      <c r="AB32" s="1073"/>
      <c r="AC32" s="1073"/>
      <c r="AD32" s="1073"/>
      <c r="AE32" s="1074"/>
      <c r="AF32" s="1048">
        <v>88</v>
      </c>
      <c r="AG32" s="1049"/>
      <c r="AH32" s="1049"/>
      <c r="AI32" s="1049"/>
      <c r="AJ32" s="1050"/>
      <c r="AK32" s="1009">
        <v>61</v>
      </c>
      <c r="AL32" s="1000"/>
      <c r="AM32" s="1000"/>
      <c r="AN32" s="1000"/>
      <c r="AO32" s="1000"/>
      <c r="AP32" s="1000">
        <v>61</v>
      </c>
      <c r="AQ32" s="1000"/>
      <c r="AR32" s="1000"/>
      <c r="AS32" s="1000"/>
      <c r="AT32" s="1000"/>
      <c r="AU32" s="1000">
        <v>34</v>
      </c>
      <c r="AV32" s="1000"/>
      <c r="AW32" s="1000"/>
      <c r="AX32" s="1000"/>
      <c r="AY32" s="1000"/>
      <c r="AZ32" s="1075" t="s">
        <v>479</v>
      </c>
      <c r="BA32" s="1076"/>
      <c r="BB32" s="1076"/>
      <c r="BC32" s="1076"/>
      <c r="BD32" s="1077"/>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1231</v>
      </c>
      <c r="R33" s="1073"/>
      <c r="S33" s="1073"/>
      <c r="T33" s="1073"/>
      <c r="U33" s="1073"/>
      <c r="V33" s="1073">
        <v>1298</v>
      </c>
      <c r="W33" s="1073"/>
      <c r="X33" s="1073"/>
      <c r="Y33" s="1073"/>
      <c r="Z33" s="1073"/>
      <c r="AA33" s="1073">
        <v>-67</v>
      </c>
      <c r="AB33" s="1073"/>
      <c r="AC33" s="1073"/>
      <c r="AD33" s="1073"/>
      <c r="AE33" s="1074"/>
      <c r="AF33" s="1048">
        <v>795</v>
      </c>
      <c r="AG33" s="1049"/>
      <c r="AH33" s="1049"/>
      <c r="AI33" s="1049"/>
      <c r="AJ33" s="1050"/>
      <c r="AK33" s="1009">
        <v>401</v>
      </c>
      <c r="AL33" s="1000"/>
      <c r="AM33" s="1000"/>
      <c r="AN33" s="1000"/>
      <c r="AO33" s="1000"/>
      <c r="AP33" s="1000">
        <v>1608</v>
      </c>
      <c r="AQ33" s="1000"/>
      <c r="AR33" s="1000"/>
      <c r="AS33" s="1000"/>
      <c r="AT33" s="1000"/>
      <c r="AU33" s="1000">
        <v>1037</v>
      </c>
      <c r="AV33" s="1000"/>
      <c r="AW33" s="1000"/>
      <c r="AX33" s="1000"/>
      <c r="AY33" s="1000"/>
      <c r="AZ33" s="1075" t="s">
        <v>479</v>
      </c>
      <c r="BA33" s="1076"/>
      <c r="BB33" s="1076"/>
      <c r="BC33" s="1076"/>
      <c r="BD33" s="1077"/>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387</v>
      </c>
      <c r="C34" s="1067"/>
      <c r="D34" s="1067"/>
      <c r="E34" s="1067"/>
      <c r="F34" s="1067"/>
      <c r="G34" s="1067"/>
      <c r="H34" s="1067"/>
      <c r="I34" s="1067"/>
      <c r="J34" s="1067"/>
      <c r="K34" s="1067"/>
      <c r="L34" s="1067"/>
      <c r="M34" s="1067"/>
      <c r="N34" s="1067"/>
      <c r="O34" s="1067"/>
      <c r="P34" s="1068"/>
      <c r="Q34" s="1072">
        <v>68</v>
      </c>
      <c r="R34" s="1073"/>
      <c r="S34" s="1073"/>
      <c r="T34" s="1073"/>
      <c r="U34" s="1073"/>
      <c r="V34" s="1073">
        <v>66</v>
      </c>
      <c r="W34" s="1073"/>
      <c r="X34" s="1073"/>
      <c r="Y34" s="1073"/>
      <c r="Z34" s="1073"/>
      <c r="AA34" s="1073">
        <v>2</v>
      </c>
      <c r="AB34" s="1073"/>
      <c r="AC34" s="1073"/>
      <c r="AD34" s="1073"/>
      <c r="AE34" s="1074"/>
      <c r="AF34" s="1048">
        <v>2</v>
      </c>
      <c r="AG34" s="1049"/>
      <c r="AH34" s="1049"/>
      <c r="AI34" s="1049"/>
      <c r="AJ34" s="1050"/>
      <c r="AK34" s="1009">
        <v>17</v>
      </c>
      <c r="AL34" s="1000"/>
      <c r="AM34" s="1000"/>
      <c r="AN34" s="1000"/>
      <c r="AO34" s="1000"/>
      <c r="AP34" s="1000">
        <v>87</v>
      </c>
      <c r="AQ34" s="1000"/>
      <c r="AR34" s="1000"/>
      <c r="AS34" s="1000"/>
      <c r="AT34" s="1000"/>
      <c r="AU34" s="1000">
        <v>0</v>
      </c>
      <c r="AV34" s="1000"/>
      <c r="AW34" s="1000"/>
      <c r="AX34" s="1000"/>
      <c r="AY34" s="1000"/>
      <c r="AZ34" s="1075" t="s">
        <v>479</v>
      </c>
      <c r="BA34" s="1076"/>
      <c r="BB34" s="1076"/>
      <c r="BC34" s="1076"/>
      <c r="BD34" s="1077"/>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1031</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393</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542</v>
      </c>
      <c r="C68" s="1015"/>
      <c r="D68" s="1015"/>
      <c r="E68" s="1015"/>
      <c r="F68" s="1015"/>
      <c r="G68" s="1015"/>
      <c r="H68" s="1015"/>
      <c r="I68" s="1015"/>
      <c r="J68" s="1015"/>
      <c r="K68" s="1015"/>
      <c r="L68" s="1015"/>
      <c r="M68" s="1015"/>
      <c r="N68" s="1015"/>
      <c r="O68" s="1015"/>
      <c r="P68" s="1016"/>
      <c r="Q68" s="1017">
        <v>4</v>
      </c>
      <c r="R68" s="1011"/>
      <c r="S68" s="1011"/>
      <c r="T68" s="1011"/>
      <c r="U68" s="1011"/>
      <c r="V68" s="1011">
        <v>3</v>
      </c>
      <c r="W68" s="1011"/>
      <c r="X68" s="1011"/>
      <c r="Y68" s="1011"/>
      <c r="Z68" s="1011"/>
      <c r="AA68" s="1011">
        <v>10</v>
      </c>
      <c r="AB68" s="1011"/>
      <c r="AC68" s="1011"/>
      <c r="AD68" s="1011"/>
      <c r="AE68" s="1011"/>
      <c r="AF68" s="1011">
        <v>10</v>
      </c>
      <c r="AG68" s="1011"/>
      <c r="AH68" s="1011"/>
      <c r="AI68" s="1011"/>
      <c r="AJ68" s="1011"/>
      <c r="AK68" s="1011" t="s">
        <v>479</v>
      </c>
      <c r="AL68" s="1011"/>
      <c r="AM68" s="1011"/>
      <c r="AN68" s="1011"/>
      <c r="AO68" s="1011"/>
      <c r="AP68" s="1011" t="s">
        <v>479</v>
      </c>
      <c r="AQ68" s="1011"/>
      <c r="AR68" s="1011"/>
      <c r="AS68" s="1011"/>
      <c r="AT68" s="1011"/>
      <c r="AU68" s="1011" t="s">
        <v>479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543</v>
      </c>
      <c r="C69" s="1004"/>
      <c r="D69" s="1004"/>
      <c r="E69" s="1004"/>
      <c r="F69" s="1004"/>
      <c r="G69" s="1004"/>
      <c r="H69" s="1004"/>
      <c r="I69" s="1004"/>
      <c r="J69" s="1004"/>
      <c r="K69" s="1004"/>
      <c r="L69" s="1004"/>
      <c r="M69" s="1004"/>
      <c r="N69" s="1004"/>
      <c r="O69" s="1004"/>
      <c r="P69" s="1005"/>
      <c r="Q69" s="1006">
        <v>4927</v>
      </c>
      <c r="R69" s="1000"/>
      <c r="S69" s="1000"/>
      <c r="T69" s="1000"/>
      <c r="U69" s="1000"/>
      <c r="V69" s="1000">
        <v>4761</v>
      </c>
      <c r="W69" s="1000"/>
      <c r="X69" s="1000"/>
      <c r="Y69" s="1000"/>
      <c r="Z69" s="1000"/>
      <c r="AA69" s="1000">
        <v>166</v>
      </c>
      <c r="AB69" s="1000"/>
      <c r="AC69" s="1000"/>
      <c r="AD69" s="1000"/>
      <c r="AE69" s="1000"/>
      <c r="AF69" s="1000">
        <v>166</v>
      </c>
      <c r="AG69" s="1000"/>
      <c r="AH69" s="1000"/>
      <c r="AI69" s="1000"/>
      <c r="AJ69" s="1000"/>
      <c r="AK69" s="1000" t="s">
        <v>479</v>
      </c>
      <c r="AL69" s="1000"/>
      <c r="AM69" s="1000"/>
      <c r="AN69" s="1000"/>
      <c r="AO69" s="1000"/>
      <c r="AP69" s="1000" t="s">
        <v>479</v>
      </c>
      <c r="AQ69" s="1000"/>
      <c r="AR69" s="1000"/>
      <c r="AS69" s="1000"/>
      <c r="AT69" s="1000"/>
      <c r="AU69" s="1000" t="s">
        <v>479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544</v>
      </c>
      <c r="C70" s="1004"/>
      <c r="D70" s="1004"/>
      <c r="E70" s="1004"/>
      <c r="F70" s="1004"/>
      <c r="G70" s="1004"/>
      <c r="H70" s="1004"/>
      <c r="I70" s="1004"/>
      <c r="J70" s="1004"/>
      <c r="K70" s="1004"/>
      <c r="L70" s="1004"/>
      <c r="M70" s="1004"/>
      <c r="N70" s="1004"/>
      <c r="O70" s="1004"/>
      <c r="P70" s="1005"/>
      <c r="Q70" s="1006">
        <v>665</v>
      </c>
      <c r="R70" s="1000"/>
      <c r="S70" s="1000"/>
      <c r="T70" s="1000"/>
      <c r="U70" s="1000"/>
      <c r="V70" s="1000">
        <v>642</v>
      </c>
      <c r="W70" s="1000"/>
      <c r="X70" s="1000"/>
      <c r="Y70" s="1000"/>
      <c r="Z70" s="1000"/>
      <c r="AA70" s="1000">
        <v>23</v>
      </c>
      <c r="AB70" s="1000"/>
      <c r="AC70" s="1000"/>
      <c r="AD70" s="1000"/>
      <c r="AE70" s="1000"/>
      <c r="AF70" s="1000">
        <v>23</v>
      </c>
      <c r="AG70" s="1000"/>
      <c r="AH70" s="1000"/>
      <c r="AI70" s="1000"/>
      <c r="AJ70" s="1000"/>
      <c r="AK70" s="1000" t="s">
        <v>479</v>
      </c>
      <c r="AL70" s="1000"/>
      <c r="AM70" s="1000"/>
      <c r="AN70" s="1000"/>
      <c r="AO70" s="1000"/>
      <c r="AP70" s="1000">
        <v>1380</v>
      </c>
      <c r="AQ70" s="1000"/>
      <c r="AR70" s="1000"/>
      <c r="AS70" s="1000"/>
      <c r="AT70" s="1000"/>
      <c r="AU70" s="1000">
        <v>396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545</v>
      </c>
      <c r="C71" s="1004"/>
      <c r="D71" s="1004"/>
      <c r="E71" s="1004"/>
      <c r="F71" s="1004"/>
      <c r="G71" s="1004"/>
      <c r="H71" s="1004"/>
      <c r="I71" s="1004"/>
      <c r="J71" s="1004"/>
      <c r="K71" s="1004"/>
      <c r="L71" s="1004"/>
      <c r="M71" s="1004"/>
      <c r="N71" s="1004"/>
      <c r="O71" s="1004"/>
      <c r="P71" s="1005"/>
      <c r="Q71" s="1006">
        <v>1004</v>
      </c>
      <c r="R71" s="1000"/>
      <c r="S71" s="1000"/>
      <c r="T71" s="1000"/>
      <c r="U71" s="1000"/>
      <c r="V71" s="1000">
        <v>983</v>
      </c>
      <c r="W71" s="1000"/>
      <c r="X71" s="1000"/>
      <c r="Y71" s="1000"/>
      <c r="Z71" s="1000"/>
      <c r="AA71" s="1000">
        <v>21</v>
      </c>
      <c r="AB71" s="1000"/>
      <c r="AC71" s="1000"/>
      <c r="AD71" s="1000"/>
      <c r="AE71" s="1000"/>
      <c r="AF71" s="1000">
        <v>21</v>
      </c>
      <c r="AG71" s="1000"/>
      <c r="AH71" s="1000"/>
      <c r="AI71" s="1000"/>
      <c r="AJ71" s="1000"/>
      <c r="AK71" s="1000">
        <v>116</v>
      </c>
      <c r="AL71" s="1000"/>
      <c r="AM71" s="1000"/>
      <c r="AN71" s="1000"/>
      <c r="AO71" s="1000"/>
      <c r="AP71" s="1000" t="s">
        <v>479</v>
      </c>
      <c r="AQ71" s="1000"/>
      <c r="AR71" s="1000"/>
      <c r="AS71" s="1000"/>
      <c r="AT71" s="1000"/>
      <c r="AU71" s="1000" t="s">
        <v>479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546</v>
      </c>
      <c r="C72" s="1004"/>
      <c r="D72" s="1004"/>
      <c r="E72" s="1004"/>
      <c r="F72" s="1004"/>
      <c r="G72" s="1004"/>
      <c r="H72" s="1004"/>
      <c r="I72" s="1004"/>
      <c r="J72" s="1004"/>
      <c r="K72" s="1004"/>
      <c r="L72" s="1004"/>
      <c r="M72" s="1004"/>
      <c r="N72" s="1004"/>
      <c r="O72" s="1004"/>
      <c r="P72" s="1005"/>
      <c r="Q72" s="1006">
        <v>387</v>
      </c>
      <c r="R72" s="1000"/>
      <c r="S72" s="1000"/>
      <c r="T72" s="1000"/>
      <c r="U72" s="1000"/>
      <c r="V72" s="1000">
        <v>256</v>
      </c>
      <c r="W72" s="1000"/>
      <c r="X72" s="1000"/>
      <c r="Y72" s="1000"/>
      <c r="Z72" s="1000"/>
      <c r="AA72" s="1000">
        <v>131</v>
      </c>
      <c r="AB72" s="1000"/>
      <c r="AC72" s="1000"/>
      <c r="AD72" s="1000"/>
      <c r="AE72" s="1000"/>
      <c r="AF72" s="1000">
        <v>131</v>
      </c>
      <c r="AG72" s="1000"/>
      <c r="AH72" s="1000"/>
      <c r="AI72" s="1000"/>
      <c r="AJ72" s="1000"/>
      <c r="AK72" s="1000" t="s">
        <v>479</v>
      </c>
      <c r="AL72" s="1000"/>
      <c r="AM72" s="1000"/>
      <c r="AN72" s="1000"/>
      <c r="AO72" s="1000"/>
      <c r="AP72" s="1000" t="s">
        <v>479</v>
      </c>
      <c r="AQ72" s="1000"/>
      <c r="AR72" s="1000"/>
      <c r="AS72" s="1000"/>
      <c r="AT72" s="1000"/>
      <c r="AU72" s="1000" t="s">
        <v>479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547</v>
      </c>
      <c r="C73" s="1004"/>
      <c r="D73" s="1004"/>
      <c r="E73" s="1004"/>
      <c r="F73" s="1004"/>
      <c r="G73" s="1004"/>
      <c r="H73" s="1004"/>
      <c r="I73" s="1004"/>
      <c r="J73" s="1004"/>
      <c r="K73" s="1004"/>
      <c r="L73" s="1004"/>
      <c r="M73" s="1004"/>
      <c r="N73" s="1004"/>
      <c r="O73" s="1004"/>
      <c r="P73" s="1005"/>
      <c r="Q73" s="1006">
        <v>5132</v>
      </c>
      <c r="R73" s="1000"/>
      <c r="S73" s="1000"/>
      <c r="T73" s="1000"/>
      <c r="U73" s="1000"/>
      <c r="V73" s="1000">
        <v>5056</v>
      </c>
      <c r="W73" s="1000"/>
      <c r="X73" s="1000"/>
      <c r="Y73" s="1000"/>
      <c r="Z73" s="1000"/>
      <c r="AA73" s="1000">
        <v>76</v>
      </c>
      <c r="AB73" s="1000"/>
      <c r="AC73" s="1000"/>
      <c r="AD73" s="1000"/>
      <c r="AE73" s="1000"/>
      <c r="AF73" s="1000">
        <v>76</v>
      </c>
      <c r="AG73" s="1000"/>
      <c r="AH73" s="1000"/>
      <c r="AI73" s="1000"/>
      <c r="AJ73" s="1000"/>
      <c r="AK73" s="1000">
        <v>1017</v>
      </c>
      <c r="AL73" s="1000"/>
      <c r="AM73" s="1000"/>
      <c r="AN73" s="1000"/>
      <c r="AO73" s="1000"/>
      <c r="AP73" s="1000" t="s">
        <v>479</v>
      </c>
      <c r="AQ73" s="1000"/>
      <c r="AR73" s="1000"/>
      <c r="AS73" s="1000"/>
      <c r="AT73" s="1000"/>
      <c r="AU73" s="1000" t="s">
        <v>479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548</v>
      </c>
      <c r="C74" s="1004"/>
      <c r="D74" s="1004"/>
      <c r="E74" s="1004"/>
      <c r="F74" s="1004"/>
      <c r="G74" s="1004"/>
      <c r="H74" s="1004"/>
      <c r="I74" s="1004"/>
      <c r="J74" s="1004"/>
      <c r="K74" s="1004"/>
      <c r="L74" s="1004"/>
      <c r="M74" s="1004"/>
      <c r="N74" s="1004"/>
      <c r="O74" s="1004"/>
      <c r="P74" s="1005"/>
      <c r="Q74" s="1006">
        <v>1295268</v>
      </c>
      <c r="R74" s="1000"/>
      <c r="S74" s="1000"/>
      <c r="T74" s="1000"/>
      <c r="U74" s="1000"/>
      <c r="V74" s="1000">
        <v>1252615</v>
      </c>
      <c r="W74" s="1000"/>
      <c r="X74" s="1000"/>
      <c r="Y74" s="1000"/>
      <c r="Z74" s="1000"/>
      <c r="AA74" s="1000">
        <v>42653</v>
      </c>
      <c r="AB74" s="1000"/>
      <c r="AC74" s="1000"/>
      <c r="AD74" s="1000"/>
      <c r="AE74" s="1000"/>
      <c r="AF74" s="1000">
        <v>42653</v>
      </c>
      <c r="AG74" s="1000"/>
      <c r="AH74" s="1000"/>
      <c r="AI74" s="1000"/>
      <c r="AJ74" s="1000"/>
      <c r="AK74" s="1000">
        <v>10499</v>
      </c>
      <c r="AL74" s="1000"/>
      <c r="AM74" s="1000"/>
      <c r="AN74" s="1000"/>
      <c r="AO74" s="1000"/>
      <c r="AP74" s="1000" t="s">
        <v>479</v>
      </c>
      <c r="AQ74" s="1000"/>
      <c r="AR74" s="1000"/>
      <c r="AS74" s="1000"/>
      <c r="AT74" s="1000"/>
      <c r="AU74" s="1000" t="s">
        <v>479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288</v>
      </c>
      <c r="AG109" s="923"/>
      <c r="AH109" s="923"/>
      <c r="AI109" s="923"/>
      <c r="AJ109" s="924"/>
      <c r="AK109" s="925" t="s">
        <v>287</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288</v>
      </c>
      <c r="BW109" s="923"/>
      <c r="BX109" s="923"/>
      <c r="BY109" s="923"/>
      <c r="BZ109" s="924"/>
      <c r="CA109" s="925" t="s">
        <v>287</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288</v>
      </c>
      <c r="DM109" s="923"/>
      <c r="DN109" s="923"/>
      <c r="DO109" s="923"/>
      <c r="DP109" s="924"/>
      <c r="DQ109" s="925" t="s">
        <v>287</v>
      </c>
      <c r="DR109" s="923"/>
      <c r="DS109" s="923"/>
      <c r="DT109" s="923"/>
      <c r="DU109" s="924"/>
      <c r="DV109" s="925" t="s">
        <v>404</v>
      </c>
      <c r="DW109" s="923"/>
      <c r="DX109" s="923"/>
      <c r="DY109" s="923"/>
      <c r="DZ109" s="954"/>
    </row>
    <row r="110" spans="1:131" s="199" customFormat="1" ht="26.25" customHeight="1" x14ac:dyDescent="0.15">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731404</v>
      </c>
      <c r="AB110" s="916"/>
      <c r="AC110" s="916"/>
      <c r="AD110" s="916"/>
      <c r="AE110" s="917"/>
      <c r="AF110" s="918">
        <v>768545</v>
      </c>
      <c r="AG110" s="916"/>
      <c r="AH110" s="916"/>
      <c r="AI110" s="916"/>
      <c r="AJ110" s="917"/>
      <c r="AK110" s="918">
        <v>769658</v>
      </c>
      <c r="AL110" s="916"/>
      <c r="AM110" s="916"/>
      <c r="AN110" s="916"/>
      <c r="AO110" s="917"/>
      <c r="AP110" s="919">
        <v>25</v>
      </c>
      <c r="AQ110" s="920"/>
      <c r="AR110" s="920"/>
      <c r="AS110" s="920"/>
      <c r="AT110" s="921"/>
      <c r="AU110" s="955" t="s">
        <v>62</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7278154</v>
      </c>
      <c r="BR110" s="863"/>
      <c r="BS110" s="863"/>
      <c r="BT110" s="863"/>
      <c r="BU110" s="863"/>
      <c r="BV110" s="863">
        <v>7376466</v>
      </c>
      <c r="BW110" s="863"/>
      <c r="BX110" s="863"/>
      <c r="BY110" s="863"/>
      <c r="BZ110" s="863"/>
      <c r="CA110" s="863">
        <v>7184716</v>
      </c>
      <c r="CB110" s="863"/>
      <c r="CC110" s="863"/>
      <c r="CD110" s="863"/>
      <c r="CE110" s="863"/>
      <c r="CF110" s="887">
        <v>233</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95700</v>
      </c>
      <c r="BR111" s="835"/>
      <c r="BS111" s="835"/>
      <c r="BT111" s="835"/>
      <c r="BU111" s="835"/>
      <c r="BV111" s="835">
        <v>79750</v>
      </c>
      <c r="BW111" s="835"/>
      <c r="BX111" s="835"/>
      <c r="BY111" s="835"/>
      <c r="BZ111" s="835"/>
      <c r="CA111" s="835">
        <v>63800</v>
      </c>
      <c r="CB111" s="835"/>
      <c r="CC111" s="835"/>
      <c r="CD111" s="835"/>
      <c r="CE111" s="835"/>
      <c r="CF111" s="896">
        <v>2.1</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1535570</v>
      </c>
      <c r="BR112" s="835"/>
      <c r="BS112" s="835"/>
      <c r="BT112" s="835"/>
      <c r="BU112" s="835"/>
      <c r="BV112" s="835">
        <v>1511082</v>
      </c>
      <c r="BW112" s="835"/>
      <c r="BX112" s="835"/>
      <c r="BY112" s="835"/>
      <c r="BZ112" s="835"/>
      <c r="CA112" s="835">
        <v>1435291</v>
      </c>
      <c r="CB112" s="835"/>
      <c r="CC112" s="835"/>
      <c r="CD112" s="835"/>
      <c r="CE112" s="835"/>
      <c r="CF112" s="896">
        <v>46.5</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166490</v>
      </c>
      <c r="AB113" s="944"/>
      <c r="AC113" s="944"/>
      <c r="AD113" s="944"/>
      <c r="AE113" s="945"/>
      <c r="AF113" s="946">
        <v>163290</v>
      </c>
      <c r="AG113" s="944"/>
      <c r="AH113" s="944"/>
      <c r="AI113" s="944"/>
      <c r="AJ113" s="945"/>
      <c r="AK113" s="946">
        <v>159148</v>
      </c>
      <c r="AL113" s="944"/>
      <c r="AM113" s="944"/>
      <c r="AN113" s="944"/>
      <c r="AO113" s="945"/>
      <c r="AP113" s="947">
        <v>5.2</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491230</v>
      </c>
      <c r="BR113" s="835"/>
      <c r="BS113" s="835"/>
      <c r="BT113" s="835"/>
      <c r="BU113" s="835"/>
      <c r="BV113" s="835">
        <v>448927</v>
      </c>
      <c r="BW113" s="835"/>
      <c r="BX113" s="835"/>
      <c r="BY113" s="835"/>
      <c r="BZ113" s="835"/>
      <c r="CA113" s="835">
        <v>395966</v>
      </c>
      <c r="CB113" s="835"/>
      <c r="CC113" s="835"/>
      <c r="CD113" s="835"/>
      <c r="CE113" s="835"/>
      <c r="CF113" s="896">
        <v>12.8</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30445</v>
      </c>
      <c r="AB114" s="798"/>
      <c r="AC114" s="798"/>
      <c r="AD114" s="798"/>
      <c r="AE114" s="799"/>
      <c r="AF114" s="800">
        <v>47765</v>
      </c>
      <c r="AG114" s="798"/>
      <c r="AH114" s="798"/>
      <c r="AI114" s="798"/>
      <c r="AJ114" s="799"/>
      <c r="AK114" s="800">
        <v>56434</v>
      </c>
      <c r="AL114" s="798"/>
      <c r="AM114" s="798"/>
      <c r="AN114" s="798"/>
      <c r="AO114" s="799"/>
      <c r="AP114" s="845">
        <v>1.8</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1243308</v>
      </c>
      <c r="BR114" s="835"/>
      <c r="BS114" s="835"/>
      <c r="BT114" s="835"/>
      <c r="BU114" s="835"/>
      <c r="BV114" s="835">
        <v>1203820</v>
      </c>
      <c r="BW114" s="835"/>
      <c r="BX114" s="835"/>
      <c r="BY114" s="835"/>
      <c r="BZ114" s="835"/>
      <c r="CA114" s="835">
        <v>1220055</v>
      </c>
      <c r="CB114" s="835"/>
      <c r="CC114" s="835"/>
      <c r="CD114" s="835"/>
      <c r="CE114" s="835"/>
      <c r="CF114" s="896">
        <v>39.6</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15950</v>
      </c>
      <c r="AB115" s="944"/>
      <c r="AC115" s="944"/>
      <c r="AD115" s="944"/>
      <c r="AE115" s="945"/>
      <c r="AF115" s="946">
        <v>15950</v>
      </c>
      <c r="AG115" s="944"/>
      <c r="AH115" s="944"/>
      <c r="AI115" s="944"/>
      <c r="AJ115" s="945"/>
      <c r="AK115" s="946">
        <v>15950</v>
      </c>
      <c r="AL115" s="944"/>
      <c r="AM115" s="944"/>
      <c r="AN115" s="944"/>
      <c r="AO115" s="945"/>
      <c r="AP115" s="947">
        <v>0.5</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342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95700</v>
      </c>
      <c r="DH116" s="798"/>
      <c r="DI116" s="798"/>
      <c r="DJ116" s="798"/>
      <c r="DK116" s="799"/>
      <c r="DL116" s="800">
        <v>79750</v>
      </c>
      <c r="DM116" s="798"/>
      <c r="DN116" s="798"/>
      <c r="DO116" s="798"/>
      <c r="DP116" s="799"/>
      <c r="DQ116" s="800">
        <v>63800</v>
      </c>
      <c r="DR116" s="798"/>
      <c r="DS116" s="798"/>
      <c r="DT116" s="798"/>
      <c r="DU116" s="799"/>
      <c r="DV116" s="845">
        <v>2.1</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944631</v>
      </c>
      <c r="AB117" s="930"/>
      <c r="AC117" s="930"/>
      <c r="AD117" s="930"/>
      <c r="AE117" s="931"/>
      <c r="AF117" s="932">
        <v>995550</v>
      </c>
      <c r="AG117" s="930"/>
      <c r="AH117" s="930"/>
      <c r="AI117" s="930"/>
      <c r="AJ117" s="931"/>
      <c r="AK117" s="932">
        <v>1001190</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288</v>
      </c>
      <c r="AG118" s="923"/>
      <c r="AH118" s="923"/>
      <c r="AI118" s="923"/>
      <c r="AJ118" s="924"/>
      <c r="AK118" s="925" t="s">
        <v>287</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434</v>
      </c>
      <c r="BP119" s="899"/>
      <c r="BQ119" s="903">
        <v>10643962</v>
      </c>
      <c r="BR119" s="866"/>
      <c r="BS119" s="866"/>
      <c r="BT119" s="866"/>
      <c r="BU119" s="866"/>
      <c r="BV119" s="866">
        <v>10620045</v>
      </c>
      <c r="BW119" s="866"/>
      <c r="BX119" s="866"/>
      <c r="BY119" s="866"/>
      <c r="BZ119" s="866"/>
      <c r="CA119" s="866">
        <v>10299828</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2484720</v>
      </c>
      <c r="BR120" s="863"/>
      <c r="BS120" s="863"/>
      <c r="BT120" s="863"/>
      <c r="BU120" s="863"/>
      <c r="BV120" s="863">
        <v>2632554</v>
      </c>
      <c r="BW120" s="863"/>
      <c r="BX120" s="863"/>
      <c r="BY120" s="863"/>
      <c r="BZ120" s="863"/>
      <c r="CA120" s="863">
        <v>2811981</v>
      </c>
      <c r="CB120" s="863"/>
      <c r="CC120" s="863"/>
      <c r="CD120" s="863"/>
      <c r="CE120" s="863"/>
      <c r="CF120" s="887">
        <v>91.2</v>
      </c>
      <c r="CG120" s="888"/>
      <c r="CH120" s="888"/>
      <c r="CI120" s="888"/>
      <c r="CJ120" s="888"/>
      <c r="CK120" s="889" t="s">
        <v>438</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1186032</v>
      </c>
      <c r="DH120" s="863"/>
      <c r="DI120" s="863"/>
      <c r="DJ120" s="863"/>
      <c r="DK120" s="863"/>
      <c r="DL120" s="863">
        <v>1120645</v>
      </c>
      <c r="DM120" s="863"/>
      <c r="DN120" s="863"/>
      <c r="DO120" s="863"/>
      <c r="DP120" s="863"/>
      <c r="DQ120" s="863">
        <v>1036860</v>
      </c>
      <c r="DR120" s="863"/>
      <c r="DS120" s="863"/>
      <c r="DT120" s="863"/>
      <c r="DU120" s="863"/>
      <c r="DV120" s="864">
        <v>33.6</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1139370</v>
      </c>
      <c r="BR121" s="835"/>
      <c r="BS121" s="835"/>
      <c r="BT121" s="835"/>
      <c r="BU121" s="835"/>
      <c r="BV121" s="835">
        <v>1022444</v>
      </c>
      <c r="BW121" s="835"/>
      <c r="BX121" s="835"/>
      <c r="BY121" s="835"/>
      <c r="BZ121" s="835"/>
      <c r="CA121" s="835">
        <v>828267</v>
      </c>
      <c r="CB121" s="835"/>
      <c r="CC121" s="835"/>
      <c r="CD121" s="835"/>
      <c r="CE121" s="835"/>
      <c r="CF121" s="896">
        <v>26.9</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320894</v>
      </c>
      <c r="DH121" s="835"/>
      <c r="DI121" s="835"/>
      <c r="DJ121" s="835"/>
      <c r="DK121" s="835"/>
      <c r="DL121" s="835">
        <v>357173</v>
      </c>
      <c r="DM121" s="835"/>
      <c r="DN121" s="835"/>
      <c r="DO121" s="835"/>
      <c r="DP121" s="835"/>
      <c r="DQ121" s="835">
        <v>364156</v>
      </c>
      <c r="DR121" s="835"/>
      <c r="DS121" s="835"/>
      <c r="DT121" s="835"/>
      <c r="DU121" s="835"/>
      <c r="DV121" s="812">
        <v>11.8</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4639416</v>
      </c>
      <c r="BR122" s="866"/>
      <c r="BS122" s="866"/>
      <c r="BT122" s="866"/>
      <c r="BU122" s="866"/>
      <c r="BV122" s="866">
        <v>4880513</v>
      </c>
      <c r="BW122" s="866"/>
      <c r="BX122" s="866"/>
      <c r="BY122" s="866"/>
      <c r="BZ122" s="866"/>
      <c r="CA122" s="866">
        <v>4735121</v>
      </c>
      <c r="CB122" s="866"/>
      <c r="CC122" s="866"/>
      <c r="CD122" s="866"/>
      <c r="CE122" s="866"/>
      <c r="CF122" s="867">
        <v>153.5</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v>28644</v>
      </c>
      <c r="DH122" s="835"/>
      <c r="DI122" s="835"/>
      <c r="DJ122" s="835"/>
      <c r="DK122" s="835"/>
      <c r="DL122" s="835">
        <v>33264</v>
      </c>
      <c r="DM122" s="835"/>
      <c r="DN122" s="835"/>
      <c r="DO122" s="835"/>
      <c r="DP122" s="835"/>
      <c r="DQ122" s="835">
        <v>34275</v>
      </c>
      <c r="DR122" s="835"/>
      <c r="DS122" s="835"/>
      <c r="DT122" s="835"/>
      <c r="DU122" s="835"/>
      <c r="DV122" s="812">
        <v>1.1000000000000001</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15950</v>
      </c>
      <c r="AB123" s="798"/>
      <c r="AC123" s="798"/>
      <c r="AD123" s="798"/>
      <c r="AE123" s="799"/>
      <c r="AF123" s="800">
        <v>15950</v>
      </c>
      <c r="AG123" s="798"/>
      <c r="AH123" s="798"/>
      <c r="AI123" s="798"/>
      <c r="AJ123" s="799"/>
      <c r="AK123" s="800">
        <v>15950</v>
      </c>
      <c r="AL123" s="798"/>
      <c r="AM123" s="798"/>
      <c r="AN123" s="798"/>
      <c r="AO123" s="799"/>
      <c r="AP123" s="845">
        <v>0.5</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442</v>
      </c>
      <c r="BP123" s="899"/>
      <c r="BQ123" s="853">
        <v>8263506</v>
      </c>
      <c r="BR123" s="854"/>
      <c r="BS123" s="854"/>
      <c r="BT123" s="854"/>
      <c r="BU123" s="854"/>
      <c r="BV123" s="854">
        <v>8535511</v>
      </c>
      <c r="BW123" s="854"/>
      <c r="BX123" s="854"/>
      <c r="BY123" s="854"/>
      <c r="BZ123" s="854"/>
      <c r="CA123" s="854">
        <v>8375369</v>
      </c>
      <c r="CB123" s="854"/>
      <c r="CC123" s="854"/>
      <c r="CD123" s="854"/>
      <c r="CE123" s="854"/>
      <c r="CF123" s="764"/>
      <c r="CG123" s="765"/>
      <c r="CH123" s="765"/>
      <c r="CI123" s="765"/>
      <c r="CJ123" s="855"/>
      <c r="CK123" s="890"/>
      <c r="CL123" s="876"/>
      <c r="CM123" s="876"/>
      <c r="CN123" s="876"/>
      <c r="CO123" s="877"/>
      <c r="CP123" s="856" t="s">
        <v>387</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82</v>
      </c>
      <c r="BR124" s="852"/>
      <c r="BS124" s="852"/>
      <c r="BT124" s="852"/>
      <c r="BU124" s="852"/>
      <c r="BV124" s="852">
        <v>68.099999999999994</v>
      </c>
      <c r="BW124" s="852"/>
      <c r="BX124" s="852"/>
      <c r="BY124" s="852"/>
      <c r="BZ124" s="852"/>
      <c r="CA124" s="852">
        <v>62.3</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102592</v>
      </c>
      <c r="AB128" s="819"/>
      <c r="AC128" s="819"/>
      <c r="AD128" s="819"/>
      <c r="AE128" s="820"/>
      <c r="AF128" s="821">
        <v>103820</v>
      </c>
      <c r="AG128" s="819"/>
      <c r="AH128" s="819"/>
      <c r="AI128" s="819"/>
      <c r="AJ128" s="820"/>
      <c r="AK128" s="821">
        <v>100933</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3404380</v>
      </c>
      <c r="AB129" s="798"/>
      <c r="AC129" s="798"/>
      <c r="AD129" s="798"/>
      <c r="AE129" s="799"/>
      <c r="AF129" s="800">
        <v>3567099</v>
      </c>
      <c r="AG129" s="798"/>
      <c r="AH129" s="798"/>
      <c r="AI129" s="798"/>
      <c r="AJ129" s="799"/>
      <c r="AK129" s="800">
        <v>3588288</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503684</v>
      </c>
      <c r="AB130" s="798"/>
      <c r="AC130" s="798"/>
      <c r="AD130" s="798"/>
      <c r="AE130" s="799"/>
      <c r="AF130" s="800">
        <v>506892</v>
      </c>
      <c r="AG130" s="798"/>
      <c r="AH130" s="798"/>
      <c r="AI130" s="798"/>
      <c r="AJ130" s="799"/>
      <c r="AK130" s="800">
        <v>504151</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12.3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2900696</v>
      </c>
      <c r="AB131" s="781"/>
      <c r="AC131" s="781"/>
      <c r="AD131" s="781"/>
      <c r="AE131" s="782"/>
      <c r="AF131" s="783">
        <v>3060207</v>
      </c>
      <c r="AG131" s="781"/>
      <c r="AH131" s="781"/>
      <c r="AI131" s="781"/>
      <c r="AJ131" s="782"/>
      <c r="AK131" s="783">
        <v>3084137</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62.3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11.664614289999999</v>
      </c>
      <c r="AB132" s="761"/>
      <c r="AC132" s="761"/>
      <c r="AD132" s="761"/>
      <c r="AE132" s="762"/>
      <c r="AF132" s="763">
        <v>12.57555453</v>
      </c>
      <c r="AG132" s="761"/>
      <c r="AH132" s="761"/>
      <c r="AI132" s="761"/>
      <c r="AJ132" s="762"/>
      <c r="AK132" s="763">
        <v>12.84333348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10.199999999999999</v>
      </c>
      <c r="AB133" s="740"/>
      <c r="AC133" s="740"/>
      <c r="AD133" s="740"/>
      <c r="AE133" s="741"/>
      <c r="AF133" s="739">
        <v>11.3</v>
      </c>
      <c r="AG133" s="740"/>
      <c r="AH133" s="740"/>
      <c r="AI133" s="740"/>
      <c r="AJ133" s="741"/>
      <c r="AK133" s="739">
        <v>12.3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opLeftCell="B71" zoomScaleNormal="100" zoomScaleSheetLayoutView="19" workbookViewId="0">
      <selection activeCell="K95" sqref="K95"/>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7" orientation="landscape" verticalDpi="12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M2" zoomScaleNormal="100" zoomScaleSheetLayoutView="106" workbookViewId="0">
      <selection activeCell="M2" sqref="M2"/>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9" orientation="landscape" verticalDpi="12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24"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7" t="s">
        <v>470</v>
      </c>
      <c r="L7" s="256"/>
      <c r="M7" s="257" t="s">
        <v>471</v>
      </c>
      <c r="N7" s="258"/>
    </row>
    <row r="8" spans="1:16" x14ac:dyDescent="0.15">
      <c r="A8" s="250"/>
      <c r="B8" s="246"/>
      <c r="C8" s="246"/>
      <c r="D8" s="246"/>
      <c r="E8" s="246"/>
      <c r="F8" s="246"/>
      <c r="G8" s="259"/>
      <c r="H8" s="260"/>
      <c r="I8" s="260"/>
      <c r="J8" s="261"/>
      <c r="K8" s="1158"/>
      <c r="L8" s="262" t="s">
        <v>472</v>
      </c>
      <c r="M8" s="263" t="s">
        <v>473</v>
      </c>
      <c r="N8" s="264" t="s">
        <v>474</v>
      </c>
    </row>
    <row r="9" spans="1:16" x14ac:dyDescent="0.15">
      <c r="A9" s="250"/>
      <c r="B9" s="246"/>
      <c r="C9" s="246"/>
      <c r="D9" s="246"/>
      <c r="E9" s="246"/>
      <c r="F9" s="246"/>
      <c r="G9" s="1171" t="s">
        <v>475</v>
      </c>
      <c r="H9" s="1172"/>
      <c r="I9" s="1172"/>
      <c r="J9" s="1173"/>
      <c r="K9" s="265">
        <v>1183175</v>
      </c>
      <c r="L9" s="266">
        <v>153539</v>
      </c>
      <c r="M9" s="267">
        <v>115876</v>
      </c>
      <c r="N9" s="268">
        <v>32.5</v>
      </c>
    </row>
    <row r="10" spans="1:16" x14ac:dyDescent="0.15">
      <c r="A10" s="250"/>
      <c r="B10" s="246"/>
      <c r="C10" s="246"/>
      <c r="D10" s="246"/>
      <c r="E10" s="246"/>
      <c r="F10" s="246"/>
      <c r="G10" s="1171" t="s">
        <v>476</v>
      </c>
      <c r="H10" s="1172"/>
      <c r="I10" s="1172"/>
      <c r="J10" s="1173"/>
      <c r="K10" s="269">
        <v>65283</v>
      </c>
      <c r="L10" s="270">
        <v>8472</v>
      </c>
      <c r="M10" s="271">
        <v>10922</v>
      </c>
      <c r="N10" s="272">
        <v>-22.4</v>
      </c>
    </row>
    <row r="11" spans="1:16" ht="13.5" customHeight="1" x14ac:dyDescent="0.15">
      <c r="A11" s="250"/>
      <c r="B11" s="246"/>
      <c r="C11" s="246"/>
      <c r="D11" s="246"/>
      <c r="E11" s="246"/>
      <c r="F11" s="246"/>
      <c r="G11" s="1171" t="s">
        <v>477</v>
      </c>
      <c r="H11" s="1172"/>
      <c r="I11" s="1172"/>
      <c r="J11" s="1173"/>
      <c r="K11" s="269">
        <v>13878</v>
      </c>
      <c r="L11" s="270">
        <v>1801</v>
      </c>
      <c r="M11" s="271">
        <v>18462</v>
      </c>
      <c r="N11" s="272">
        <v>-90.2</v>
      </c>
    </row>
    <row r="12" spans="1:16" ht="13.5" customHeight="1" x14ac:dyDescent="0.15">
      <c r="A12" s="250"/>
      <c r="B12" s="246"/>
      <c r="C12" s="246"/>
      <c r="D12" s="246"/>
      <c r="E12" s="246"/>
      <c r="F12" s="246"/>
      <c r="G12" s="1171" t="s">
        <v>478</v>
      </c>
      <c r="H12" s="1172"/>
      <c r="I12" s="1172"/>
      <c r="J12" s="1173"/>
      <c r="K12" s="269" t="s">
        <v>479</v>
      </c>
      <c r="L12" s="270" t="s">
        <v>479</v>
      </c>
      <c r="M12" s="271">
        <v>746</v>
      </c>
      <c r="N12" s="272" t="s">
        <v>479</v>
      </c>
    </row>
    <row r="13" spans="1:16" ht="13.5" customHeight="1" x14ac:dyDescent="0.15">
      <c r="A13" s="250"/>
      <c r="B13" s="246"/>
      <c r="C13" s="246"/>
      <c r="D13" s="246"/>
      <c r="E13" s="246"/>
      <c r="F13" s="246"/>
      <c r="G13" s="1171" t="s">
        <v>480</v>
      </c>
      <c r="H13" s="1172"/>
      <c r="I13" s="1172"/>
      <c r="J13" s="1173"/>
      <c r="K13" s="269" t="s">
        <v>479</v>
      </c>
      <c r="L13" s="270" t="s">
        <v>479</v>
      </c>
      <c r="M13" s="271" t="s">
        <v>479</v>
      </c>
      <c r="N13" s="272" t="s">
        <v>479</v>
      </c>
    </row>
    <row r="14" spans="1:16" ht="13.5" customHeight="1" x14ac:dyDescent="0.15">
      <c r="A14" s="250"/>
      <c r="B14" s="246"/>
      <c r="C14" s="246"/>
      <c r="D14" s="246"/>
      <c r="E14" s="246"/>
      <c r="F14" s="246"/>
      <c r="G14" s="1171" t="s">
        <v>481</v>
      </c>
      <c r="H14" s="1172"/>
      <c r="I14" s="1172"/>
      <c r="J14" s="1173"/>
      <c r="K14" s="269">
        <v>48881</v>
      </c>
      <c r="L14" s="270">
        <v>6343</v>
      </c>
      <c r="M14" s="271">
        <v>5201</v>
      </c>
      <c r="N14" s="272">
        <v>22</v>
      </c>
    </row>
    <row r="15" spans="1:16" ht="13.5" customHeight="1" x14ac:dyDescent="0.15">
      <c r="A15" s="250"/>
      <c r="B15" s="246"/>
      <c r="C15" s="246"/>
      <c r="D15" s="246"/>
      <c r="E15" s="246"/>
      <c r="F15" s="246"/>
      <c r="G15" s="1171" t="s">
        <v>482</v>
      </c>
      <c r="H15" s="1172"/>
      <c r="I15" s="1172"/>
      <c r="J15" s="1173"/>
      <c r="K15" s="269">
        <v>27185</v>
      </c>
      <c r="L15" s="270">
        <v>3528</v>
      </c>
      <c r="M15" s="271">
        <v>2624</v>
      </c>
      <c r="N15" s="272">
        <v>34.5</v>
      </c>
    </row>
    <row r="16" spans="1:16" x14ac:dyDescent="0.15">
      <c r="A16" s="250"/>
      <c r="B16" s="246"/>
      <c r="C16" s="246"/>
      <c r="D16" s="246"/>
      <c r="E16" s="246"/>
      <c r="F16" s="246"/>
      <c r="G16" s="1174" t="s">
        <v>483</v>
      </c>
      <c r="H16" s="1175"/>
      <c r="I16" s="1175"/>
      <c r="J16" s="1176"/>
      <c r="K16" s="270">
        <v>-100256</v>
      </c>
      <c r="L16" s="270">
        <v>-13010</v>
      </c>
      <c r="M16" s="271">
        <v>-12273</v>
      </c>
      <c r="N16" s="272">
        <v>6</v>
      </c>
    </row>
    <row r="17" spans="1:16" x14ac:dyDescent="0.15">
      <c r="A17" s="250"/>
      <c r="B17" s="246"/>
      <c r="C17" s="246"/>
      <c r="D17" s="246"/>
      <c r="E17" s="246"/>
      <c r="F17" s="246"/>
      <c r="G17" s="1174" t="s">
        <v>171</v>
      </c>
      <c r="H17" s="1175"/>
      <c r="I17" s="1175"/>
      <c r="J17" s="1176"/>
      <c r="K17" s="270">
        <v>1238146</v>
      </c>
      <c r="L17" s="270">
        <v>160673</v>
      </c>
      <c r="M17" s="271">
        <v>141557</v>
      </c>
      <c r="N17" s="272">
        <v>13.5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8" t="s">
        <v>488</v>
      </c>
      <c r="H21" s="1169"/>
      <c r="I21" s="1169"/>
      <c r="J21" s="1170"/>
      <c r="K21" s="282">
        <v>21.67</v>
      </c>
      <c r="L21" s="283">
        <v>13.44</v>
      </c>
      <c r="M21" s="284">
        <v>8.23</v>
      </c>
      <c r="N21" s="251"/>
      <c r="O21" s="285"/>
      <c r="P21" s="281"/>
    </row>
    <row r="22" spans="1:16" s="286" customFormat="1" x14ac:dyDescent="0.15">
      <c r="A22" s="281"/>
      <c r="B22" s="251"/>
      <c r="C22" s="251"/>
      <c r="D22" s="251"/>
      <c r="E22" s="251"/>
      <c r="F22" s="251"/>
      <c r="G22" s="1168" t="s">
        <v>489</v>
      </c>
      <c r="H22" s="1169"/>
      <c r="I22" s="1169"/>
      <c r="J22" s="1170"/>
      <c r="K22" s="287">
        <v>88</v>
      </c>
      <c r="L22" s="288">
        <v>94.9</v>
      </c>
      <c r="M22" s="289">
        <v>-6.9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7" t="s">
        <v>470</v>
      </c>
      <c r="L30" s="256"/>
      <c r="M30" s="257" t="s">
        <v>471</v>
      </c>
      <c r="N30" s="258"/>
    </row>
    <row r="31" spans="1:16" x14ac:dyDescent="0.15">
      <c r="A31" s="250"/>
      <c r="B31" s="246"/>
      <c r="C31" s="246"/>
      <c r="D31" s="246"/>
      <c r="E31" s="246"/>
      <c r="F31" s="246"/>
      <c r="G31" s="259"/>
      <c r="H31" s="260"/>
      <c r="I31" s="260"/>
      <c r="J31" s="261"/>
      <c r="K31" s="1158"/>
      <c r="L31" s="262" t="s">
        <v>472</v>
      </c>
      <c r="M31" s="263" t="s">
        <v>473</v>
      </c>
      <c r="N31" s="264" t="s">
        <v>474</v>
      </c>
    </row>
    <row r="32" spans="1:16" ht="27" customHeight="1" x14ac:dyDescent="0.15">
      <c r="A32" s="250"/>
      <c r="B32" s="246"/>
      <c r="C32" s="246"/>
      <c r="D32" s="246"/>
      <c r="E32" s="246"/>
      <c r="F32" s="246"/>
      <c r="G32" s="1159" t="s">
        <v>493</v>
      </c>
      <c r="H32" s="1160"/>
      <c r="I32" s="1160"/>
      <c r="J32" s="1161"/>
      <c r="K32" s="296">
        <v>769658</v>
      </c>
      <c r="L32" s="296">
        <v>99878</v>
      </c>
      <c r="M32" s="297">
        <v>70006</v>
      </c>
      <c r="N32" s="298">
        <v>42.7</v>
      </c>
    </row>
    <row r="33" spans="1:16" ht="13.5" customHeight="1" x14ac:dyDescent="0.15">
      <c r="A33" s="250"/>
      <c r="B33" s="246"/>
      <c r="C33" s="246"/>
      <c r="D33" s="246"/>
      <c r="E33" s="246"/>
      <c r="F33" s="246"/>
      <c r="G33" s="1159" t="s">
        <v>494</v>
      </c>
      <c r="H33" s="1160"/>
      <c r="I33" s="1160"/>
      <c r="J33" s="1161"/>
      <c r="K33" s="296" t="s">
        <v>479</v>
      </c>
      <c r="L33" s="296" t="s">
        <v>479</v>
      </c>
      <c r="M33" s="297" t="s">
        <v>479</v>
      </c>
      <c r="N33" s="298" t="s">
        <v>479</v>
      </c>
    </row>
    <row r="34" spans="1:16" ht="27" customHeight="1" x14ac:dyDescent="0.15">
      <c r="A34" s="250"/>
      <c r="B34" s="246"/>
      <c r="C34" s="246"/>
      <c r="D34" s="246"/>
      <c r="E34" s="246"/>
      <c r="F34" s="246"/>
      <c r="G34" s="1159" t="s">
        <v>495</v>
      </c>
      <c r="H34" s="1160"/>
      <c r="I34" s="1160"/>
      <c r="J34" s="1161"/>
      <c r="K34" s="296" t="s">
        <v>479</v>
      </c>
      <c r="L34" s="296" t="s">
        <v>479</v>
      </c>
      <c r="M34" s="297">
        <v>1</v>
      </c>
      <c r="N34" s="298" t="s">
        <v>479</v>
      </c>
    </row>
    <row r="35" spans="1:16" ht="27" customHeight="1" x14ac:dyDescent="0.15">
      <c r="A35" s="250"/>
      <c r="B35" s="246"/>
      <c r="C35" s="246"/>
      <c r="D35" s="246"/>
      <c r="E35" s="246"/>
      <c r="F35" s="246"/>
      <c r="G35" s="1159" t="s">
        <v>496</v>
      </c>
      <c r="H35" s="1160"/>
      <c r="I35" s="1160"/>
      <c r="J35" s="1161"/>
      <c r="K35" s="296">
        <v>159148</v>
      </c>
      <c r="L35" s="296">
        <v>20652</v>
      </c>
      <c r="M35" s="297">
        <v>19095</v>
      </c>
      <c r="N35" s="298">
        <v>8.1999999999999993</v>
      </c>
    </row>
    <row r="36" spans="1:16" ht="27" customHeight="1" x14ac:dyDescent="0.15">
      <c r="A36" s="250"/>
      <c r="B36" s="246"/>
      <c r="C36" s="246"/>
      <c r="D36" s="246"/>
      <c r="E36" s="246"/>
      <c r="F36" s="246"/>
      <c r="G36" s="1159" t="s">
        <v>497</v>
      </c>
      <c r="H36" s="1160"/>
      <c r="I36" s="1160"/>
      <c r="J36" s="1161"/>
      <c r="K36" s="296">
        <v>56434</v>
      </c>
      <c r="L36" s="296">
        <v>7323</v>
      </c>
      <c r="M36" s="297">
        <v>5066</v>
      </c>
      <c r="N36" s="298">
        <v>44.6</v>
      </c>
    </row>
    <row r="37" spans="1:16" ht="13.5" customHeight="1" x14ac:dyDescent="0.15">
      <c r="A37" s="250"/>
      <c r="B37" s="246"/>
      <c r="C37" s="246"/>
      <c r="D37" s="246"/>
      <c r="E37" s="246"/>
      <c r="F37" s="246"/>
      <c r="G37" s="1159" t="s">
        <v>498</v>
      </c>
      <c r="H37" s="1160"/>
      <c r="I37" s="1160"/>
      <c r="J37" s="1161"/>
      <c r="K37" s="296">
        <v>15950</v>
      </c>
      <c r="L37" s="296">
        <v>2070</v>
      </c>
      <c r="M37" s="297">
        <v>1361</v>
      </c>
      <c r="N37" s="298">
        <v>52.1</v>
      </c>
    </row>
    <row r="38" spans="1:16" ht="27" customHeight="1" x14ac:dyDescent="0.15">
      <c r="A38" s="250"/>
      <c r="B38" s="246"/>
      <c r="C38" s="246"/>
      <c r="D38" s="246"/>
      <c r="E38" s="246"/>
      <c r="F38" s="246"/>
      <c r="G38" s="1162" t="s">
        <v>499</v>
      </c>
      <c r="H38" s="1163"/>
      <c r="I38" s="1163"/>
      <c r="J38" s="1164"/>
      <c r="K38" s="299" t="s">
        <v>479</v>
      </c>
      <c r="L38" s="299" t="s">
        <v>479</v>
      </c>
      <c r="M38" s="300">
        <v>15</v>
      </c>
      <c r="N38" s="301" t="s">
        <v>479</v>
      </c>
      <c r="O38" s="295"/>
    </row>
    <row r="39" spans="1:16" x14ac:dyDescent="0.15">
      <c r="A39" s="250"/>
      <c r="B39" s="246"/>
      <c r="C39" s="246"/>
      <c r="D39" s="246"/>
      <c r="E39" s="246"/>
      <c r="F39" s="246"/>
      <c r="G39" s="1162" t="s">
        <v>500</v>
      </c>
      <c r="H39" s="1163"/>
      <c r="I39" s="1163"/>
      <c r="J39" s="1164"/>
      <c r="K39" s="302">
        <v>-100933</v>
      </c>
      <c r="L39" s="302">
        <v>-13098</v>
      </c>
      <c r="M39" s="303">
        <v>-2978</v>
      </c>
      <c r="N39" s="304">
        <v>339.8</v>
      </c>
      <c r="O39" s="295"/>
    </row>
    <row r="40" spans="1:16" ht="27" customHeight="1" x14ac:dyDescent="0.15">
      <c r="A40" s="250"/>
      <c r="B40" s="246"/>
      <c r="C40" s="246"/>
      <c r="D40" s="246"/>
      <c r="E40" s="246"/>
      <c r="F40" s="246"/>
      <c r="G40" s="1159" t="s">
        <v>501</v>
      </c>
      <c r="H40" s="1160"/>
      <c r="I40" s="1160"/>
      <c r="J40" s="1161"/>
      <c r="K40" s="302">
        <v>-504151</v>
      </c>
      <c r="L40" s="302">
        <v>-65423</v>
      </c>
      <c r="M40" s="303">
        <v>-63538</v>
      </c>
      <c r="N40" s="304">
        <v>3</v>
      </c>
      <c r="O40" s="295"/>
    </row>
    <row r="41" spans="1:16" x14ac:dyDescent="0.15">
      <c r="A41" s="250"/>
      <c r="B41" s="246"/>
      <c r="C41" s="246"/>
      <c r="D41" s="246"/>
      <c r="E41" s="246"/>
      <c r="F41" s="246"/>
      <c r="G41" s="1165" t="s">
        <v>282</v>
      </c>
      <c r="H41" s="1166"/>
      <c r="I41" s="1166"/>
      <c r="J41" s="1167"/>
      <c r="K41" s="296">
        <v>396106</v>
      </c>
      <c r="L41" s="302">
        <v>51402</v>
      </c>
      <c r="M41" s="303">
        <v>29028</v>
      </c>
      <c r="N41" s="304">
        <v>77.099999999999994</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2" t="s">
        <v>470</v>
      </c>
      <c r="J49" s="1154" t="s">
        <v>505</v>
      </c>
      <c r="K49" s="1155"/>
      <c r="L49" s="1155"/>
      <c r="M49" s="1155"/>
      <c r="N49" s="1156"/>
    </row>
    <row r="50" spans="1:14" x14ac:dyDescent="0.15">
      <c r="A50" s="250"/>
      <c r="B50" s="246"/>
      <c r="C50" s="246"/>
      <c r="D50" s="246"/>
      <c r="E50" s="246"/>
      <c r="F50" s="246"/>
      <c r="G50" s="314"/>
      <c r="H50" s="315"/>
      <c r="I50" s="1153"/>
      <c r="J50" s="316" t="s">
        <v>506</v>
      </c>
      <c r="K50" s="317" t="s">
        <v>507</v>
      </c>
      <c r="L50" s="318" t="s">
        <v>508</v>
      </c>
      <c r="M50" s="319" t="s">
        <v>509</v>
      </c>
      <c r="N50" s="320" t="s">
        <v>510</v>
      </c>
    </row>
    <row r="51" spans="1:14" x14ac:dyDescent="0.15">
      <c r="A51" s="250"/>
      <c r="B51" s="246"/>
      <c r="C51" s="246"/>
      <c r="D51" s="246"/>
      <c r="E51" s="246"/>
      <c r="F51" s="246"/>
      <c r="G51" s="312" t="s">
        <v>511</v>
      </c>
      <c r="H51" s="313"/>
      <c r="I51" s="321">
        <v>4105867</v>
      </c>
      <c r="J51" s="322">
        <v>509729</v>
      </c>
      <c r="K51" s="323">
        <v>-5.9</v>
      </c>
      <c r="L51" s="324">
        <v>94828</v>
      </c>
      <c r="M51" s="325">
        <v>3.1</v>
      </c>
      <c r="N51" s="326">
        <v>-9</v>
      </c>
    </row>
    <row r="52" spans="1:14" x14ac:dyDescent="0.15">
      <c r="A52" s="250"/>
      <c r="B52" s="246"/>
      <c r="C52" s="246"/>
      <c r="D52" s="246"/>
      <c r="E52" s="246"/>
      <c r="F52" s="246"/>
      <c r="G52" s="327"/>
      <c r="H52" s="328" t="s">
        <v>512</v>
      </c>
      <c r="I52" s="329">
        <v>3724582</v>
      </c>
      <c r="J52" s="330">
        <v>462394</v>
      </c>
      <c r="K52" s="331">
        <v>14</v>
      </c>
      <c r="L52" s="332">
        <v>55133</v>
      </c>
      <c r="M52" s="333">
        <v>4.9000000000000004</v>
      </c>
      <c r="N52" s="334">
        <v>9.1</v>
      </c>
    </row>
    <row r="53" spans="1:14" x14ac:dyDescent="0.15">
      <c r="A53" s="250"/>
      <c r="B53" s="246"/>
      <c r="C53" s="246"/>
      <c r="D53" s="246"/>
      <c r="E53" s="246"/>
      <c r="F53" s="246"/>
      <c r="G53" s="312" t="s">
        <v>513</v>
      </c>
      <c r="H53" s="313"/>
      <c r="I53" s="321">
        <v>1554240</v>
      </c>
      <c r="J53" s="322">
        <v>193892</v>
      </c>
      <c r="K53" s="323">
        <v>-62</v>
      </c>
      <c r="L53" s="324">
        <v>119674</v>
      </c>
      <c r="M53" s="325">
        <v>26.2</v>
      </c>
      <c r="N53" s="326">
        <v>-88.2</v>
      </c>
    </row>
    <row r="54" spans="1:14" x14ac:dyDescent="0.15">
      <c r="A54" s="250"/>
      <c r="B54" s="246"/>
      <c r="C54" s="246"/>
      <c r="D54" s="246"/>
      <c r="E54" s="246"/>
      <c r="F54" s="246"/>
      <c r="G54" s="327"/>
      <c r="H54" s="328" t="s">
        <v>512</v>
      </c>
      <c r="I54" s="329">
        <v>1040118</v>
      </c>
      <c r="J54" s="330">
        <v>129755</v>
      </c>
      <c r="K54" s="331">
        <v>-71.900000000000006</v>
      </c>
      <c r="L54" s="332">
        <v>57803</v>
      </c>
      <c r="M54" s="333">
        <v>4.8</v>
      </c>
      <c r="N54" s="334">
        <v>-76.7</v>
      </c>
    </row>
    <row r="55" spans="1:14" x14ac:dyDescent="0.15">
      <c r="A55" s="250"/>
      <c r="B55" s="246"/>
      <c r="C55" s="246"/>
      <c r="D55" s="246"/>
      <c r="E55" s="246"/>
      <c r="F55" s="246"/>
      <c r="G55" s="312" t="s">
        <v>514</v>
      </c>
      <c r="H55" s="313"/>
      <c r="I55" s="321">
        <v>1661114</v>
      </c>
      <c r="J55" s="322">
        <v>209710</v>
      </c>
      <c r="K55" s="323">
        <v>8.1999999999999993</v>
      </c>
      <c r="L55" s="324">
        <v>119685</v>
      </c>
      <c r="M55" s="325">
        <v>0</v>
      </c>
      <c r="N55" s="326">
        <v>8.1999999999999993</v>
      </c>
    </row>
    <row r="56" spans="1:14" x14ac:dyDescent="0.15">
      <c r="A56" s="250"/>
      <c r="B56" s="246"/>
      <c r="C56" s="246"/>
      <c r="D56" s="246"/>
      <c r="E56" s="246"/>
      <c r="F56" s="246"/>
      <c r="G56" s="327"/>
      <c r="H56" s="328" t="s">
        <v>512</v>
      </c>
      <c r="I56" s="329">
        <v>1213716</v>
      </c>
      <c r="J56" s="330">
        <v>153228</v>
      </c>
      <c r="K56" s="331">
        <v>18.100000000000001</v>
      </c>
      <c r="L56" s="332">
        <v>68464</v>
      </c>
      <c r="M56" s="333">
        <v>18.399999999999999</v>
      </c>
      <c r="N56" s="334">
        <v>-0.3</v>
      </c>
    </row>
    <row r="57" spans="1:14" x14ac:dyDescent="0.15">
      <c r="A57" s="250"/>
      <c r="B57" s="246"/>
      <c r="C57" s="246"/>
      <c r="D57" s="246"/>
      <c r="E57" s="246"/>
      <c r="F57" s="246"/>
      <c r="G57" s="312" t="s">
        <v>515</v>
      </c>
      <c r="H57" s="313"/>
      <c r="I57" s="321">
        <v>1676369</v>
      </c>
      <c r="J57" s="322">
        <v>213986</v>
      </c>
      <c r="K57" s="323">
        <v>2</v>
      </c>
      <c r="L57" s="324">
        <v>109920</v>
      </c>
      <c r="M57" s="325">
        <v>-8.1999999999999993</v>
      </c>
      <c r="N57" s="326">
        <v>10.199999999999999</v>
      </c>
    </row>
    <row r="58" spans="1:14" x14ac:dyDescent="0.15">
      <c r="A58" s="250"/>
      <c r="B58" s="246"/>
      <c r="C58" s="246"/>
      <c r="D58" s="246"/>
      <c r="E58" s="246"/>
      <c r="F58" s="246"/>
      <c r="G58" s="327"/>
      <c r="H58" s="328" t="s">
        <v>512</v>
      </c>
      <c r="I58" s="329">
        <v>1501586</v>
      </c>
      <c r="J58" s="330">
        <v>191676</v>
      </c>
      <c r="K58" s="331">
        <v>25.1</v>
      </c>
      <c r="L58" s="332">
        <v>62739</v>
      </c>
      <c r="M58" s="333">
        <v>-8.4</v>
      </c>
      <c r="N58" s="334">
        <v>33.5</v>
      </c>
    </row>
    <row r="59" spans="1:14" x14ac:dyDescent="0.15">
      <c r="A59" s="250"/>
      <c r="B59" s="246"/>
      <c r="C59" s="246"/>
      <c r="D59" s="246"/>
      <c r="E59" s="246"/>
      <c r="F59" s="246"/>
      <c r="G59" s="312" t="s">
        <v>516</v>
      </c>
      <c r="H59" s="313"/>
      <c r="I59" s="321">
        <v>1509272</v>
      </c>
      <c r="J59" s="322">
        <v>195857</v>
      </c>
      <c r="K59" s="323">
        <v>-8.5</v>
      </c>
      <c r="L59" s="324">
        <v>119882</v>
      </c>
      <c r="M59" s="325">
        <v>9.1</v>
      </c>
      <c r="N59" s="326">
        <v>-17.600000000000001</v>
      </c>
    </row>
    <row r="60" spans="1:14" x14ac:dyDescent="0.15">
      <c r="A60" s="250"/>
      <c r="B60" s="246"/>
      <c r="C60" s="246"/>
      <c r="D60" s="246"/>
      <c r="E60" s="246"/>
      <c r="F60" s="246"/>
      <c r="G60" s="327"/>
      <c r="H60" s="328" t="s">
        <v>512</v>
      </c>
      <c r="I60" s="335">
        <v>1304981</v>
      </c>
      <c r="J60" s="330">
        <v>169346</v>
      </c>
      <c r="K60" s="331">
        <v>-11.6</v>
      </c>
      <c r="L60" s="332">
        <v>66481</v>
      </c>
      <c r="M60" s="333">
        <v>6</v>
      </c>
      <c r="N60" s="334">
        <v>-17.600000000000001</v>
      </c>
    </row>
    <row r="61" spans="1:14" x14ac:dyDescent="0.15">
      <c r="A61" s="250"/>
      <c r="B61" s="246"/>
      <c r="C61" s="246"/>
      <c r="D61" s="246"/>
      <c r="E61" s="246"/>
      <c r="F61" s="246"/>
      <c r="G61" s="312" t="s">
        <v>517</v>
      </c>
      <c r="H61" s="336"/>
      <c r="I61" s="337">
        <v>2101372</v>
      </c>
      <c r="J61" s="338">
        <v>264635</v>
      </c>
      <c r="K61" s="339">
        <v>-13.2</v>
      </c>
      <c r="L61" s="340">
        <v>112798</v>
      </c>
      <c r="M61" s="341">
        <v>6</v>
      </c>
      <c r="N61" s="326">
        <v>-19.2</v>
      </c>
    </row>
    <row r="62" spans="1:14" x14ac:dyDescent="0.15">
      <c r="A62" s="250"/>
      <c r="B62" s="246"/>
      <c r="C62" s="246"/>
      <c r="D62" s="246"/>
      <c r="E62" s="246"/>
      <c r="F62" s="246"/>
      <c r="G62" s="327"/>
      <c r="H62" s="328" t="s">
        <v>512</v>
      </c>
      <c r="I62" s="329">
        <v>1756997</v>
      </c>
      <c r="J62" s="330">
        <v>221280</v>
      </c>
      <c r="K62" s="331">
        <v>-5.3</v>
      </c>
      <c r="L62" s="332">
        <v>62124</v>
      </c>
      <c r="M62" s="333">
        <v>5.0999999999999996</v>
      </c>
      <c r="N62" s="334">
        <v>-10.4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21" workbookViewId="0">
      <selection activeCell="R15" sqref="R15"/>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1" orientation="landscape" verticalDpi="12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1" orientation="landscape" verticalDpi="12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I3" sqref="I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7" t="s">
        <v>3</v>
      </c>
      <c r="D47" s="1177"/>
      <c r="E47" s="1178"/>
      <c r="F47" s="11">
        <v>20.190000000000001</v>
      </c>
      <c r="G47" s="12">
        <v>22.31</v>
      </c>
      <c r="H47" s="12">
        <v>23.5</v>
      </c>
      <c r="I47" s="12">
        <v>25.23</v>
      </c>
      <c r="J47" s="13">
        <v>27.03</v>
      </c>
    </row>
    <row r="48" spans="2:10" ht="57.75" customHeight="1" x14ac:dyDescent="0.15">
      <c r="B48" s="14"/>
      <c r="C48" s="1179" t="s">
        <v>4</v>
      </c>
      <c r="D48" s="1179"/>
      <c r="E48" s="1180"/>
      <c r="F48" s="15">
        <v>3.76</v>
      </c>
      <c r="G48" s="16">
        <v>3.48</v>
      </c>
      <c r="H48" s="16">
        <v>1.84</v>
      </c>
      <c r="I48" s="16">
        <v>2.2200000000000002</v>
      </c>
      <c r="J48" s="17">
        <v>2.48</v>
      </c>
    </row>
    <row r="49" spans="2:10" ht="57.75" customHeight="1" thickBot="1" x14ac:dyDescent="0.2">
      <c r="B49" s="18"/>
      <c r="C49" s="1181" t="s">
        <v>5</v>
      </c>
      <c r="D49" s="1181"/>
      <c r="E49" s="1182"/>
      <c r="F49" s="19" t="s">
        <v>524</v>
      </c>
      <c r="G49" s="20">
        <v>2.2200000000000002</v>
      </c>
      <c r="H49" s="20" t="s">
        <v>525</v>
      </c>
      <c r="I49" s="20">
        <v>3.27</v>
      </c>
      <c r="J49" s="21">
        <v>2.2200000000000002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verticalDpi="12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 </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八丈町役場</cp:lastModifiedBy>
  <cp:lastPrinted>2018-12-11T05:27:17Z</cp:lastPrinted>
  <dcterms:modified xsi:type="dcterms:W3CDTF">2018-12-11T05:27:47Z</dcterms:modified>
</cp:coreProperties>
</file>