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town.hachijo.tokyo.jp\共有フォルダ\共有\01_各課\01_企画財政課\02_財政係\決算統計\財政状況資料集\財政状況資料集27\"/>
    </mc:Choice>
  </mc:AlternateContent>
  <bookViews>
    <workbookView xWindow="0" yWindow="0" windowWidth="20490" windowHeight="7770"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5" i="9" l="1"/>
  <c r="AM36" i="9" s="1"/>
  <c r="BE34" i="9"/>
  <c r="BW34" i="9" s="1"/>
  <c r="BW35" i="9" s="1"/>
  <c r="BW36" i="9" s="1"/>
  <c r="BW37" i="9" s="1"/>
  <c r="BW38" i="9" s="1"/>
  <c r="BW39" i="9" s="1"/>
  <c r="BW40" i="9" s="1"/>
</calcChain>
</file>

<file path=xl/sharedStrings.xml><?xml version="1.0" encoding="utf-8"?>
<sst xmlns="http://schemas.openxmlformats.org/spreadsheetml/2006/main" count="999" uniqueCount="555">
  <si>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</si>
  <si>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</si>
  <si>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</si>
  <si>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</si>
  <si>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</si>
  <si>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</si>
  <si>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</si>
  <si>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</si>
  <si>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</si>
  <si>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</si>
  <si>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</si>
  <si>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</si>
  <si>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</si>
  <si>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</si>
  <si>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</si>
  <si>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</si>
  <si>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</si>
  <si>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</si>
  <si>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</si>
  <si>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</si>
  <si>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</si>
  <si>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</si>
  <si>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</si>
  <si>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</si>
  <si>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</si>
  <si>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</si>
  <si>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</si>
  <si>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</si>
  <si>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</si>
  <si>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</si>
  <si>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</si>
  <si>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</si>
  <si>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</si>
  <si>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</si>
  <si>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</si>
  <si>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</si>
  <si>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</si>
  <si>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</si>
  <si>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</si>
  <si>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</si>
  <si>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</si>
  <si>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</si>
  <si>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</si>
  <si>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</si>
  <si>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</si>
  <si>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</si>
  <si>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</si>
  <si>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</si>
  <si>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</si>
  <si>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</si>
  <si>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</si>
  <si>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</si>
  <si>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</si>
  <si>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</si>
  <si>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</si>
  <si>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</si>
  <si>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</si>
  <si>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</si>
  <si>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</si>
  <si>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</si>
  <si>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</si>
  <si>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</si>
  <si>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</si>
  <si>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</si>
  <si>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</si>
  <si>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</si>
  <si>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</si>
  <si>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</si>
  <si>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</si>
  <si>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</si>
  <si>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</si>
  <si>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</si>
  <si>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</si>
  <si>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</si>
  <si>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</si>
  <si>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</si>
  <si>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</si>
  <si>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</si>
  <si>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</si>
  <si>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</si>
  <si>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</si>
  <si>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</si>
  <si>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</si>
  <si>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</si>
  <si>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</si>
  <si>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</si>
  <si>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</si>
  <si>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</si>
  <si>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</si>
  <si>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</si>
  <si>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</si>
  <si>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</si>
  <si>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</si>
  <si>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</si>
  <si>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</si>
  <si>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</si>
  <si>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</si>
  <si>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</si>
  <si>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</si>
  <si>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</si>
  <si>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</si>
  <si>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</si>
  <si>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</si>
  <si>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</si>
  <si>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</si>
  <si>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</si>
  <si>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</si>
  <si>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</si>
  <si>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</si>
  <si>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</si>
  <si>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</si>
  <si>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</si>
  <si>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</si>
  <si>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</si>
  <si>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</si>
  <si>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</si>
  <si>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</si>
  <si>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</si>
  <si>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</si>
  <si>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</si>
  <si>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</si>
  <si>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</si>
  <si>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</si>
  <si>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</si>
  <si>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</si>
  <si>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</si>
  <si>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</si>
  <si>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</si>
  <si>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</si>
  <si>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</si>
  <si>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</si>
  <si>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</si>
  <si>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</si>
  <si>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</si>
  <si>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</si>
  <si>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</si>
  <si>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</si>
  <si>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</si>
  <si>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</si>
  <si>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</si>
  <si>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</si>
  <si>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</si>
  <si>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</si>
  <si>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</si>
  <si>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</si>
  <si>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</si>
  <si>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</si>
  <si>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</si>
  <si>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</si>
  <si>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</si>
  <si>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</si>
  <si>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</si>
  <si>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</si>
  <si>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</si>
  <si>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</si>
  <si>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</si>
  <si>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</si>
  <si>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</si>
  <si>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</si>
  <si>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</si>
  <si>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</si>
  <si>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</si>
  <si>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</si>
  <si>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</si>
  <si>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</si>
  <si>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</si>
  <si>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</si>
  <si>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</si>
  <si>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</si>
  <si>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</si>
  <si>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</si>
  <si>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</si>
  <si>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</si>
  <si>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</si>
  <si>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</si>
  <si>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</si>
  <si>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</si>
  <si>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</si>
  <si>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</si>
  <si>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</si>
  <si>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</si>
  <si>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</si>
  <si>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</si>
  <si>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</si>
  <si>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</si>
  <si>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</si>
  <si>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</si>
  <si>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</si>
  <si>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</si>
  <si>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</si>
  <si>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</si>
  <si>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東京都八丈町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</si>
  <si>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</si>
  <si>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</si>
  <si>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</si>
  <si>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</si>
  <si>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</si>
  <si>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</si>
  <si>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</si>
  <si>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</si>
  <si>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</si>
  <si>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</si>
  <si>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</si>
  <si>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</si>
  <si>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</si>
  <si>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</si>
  <si>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</si>
  <si>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</si>
  <si>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</si>
  <si>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</si>
  <si>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</si>
  <si>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</si>
  <si>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</si>
  <si>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</si>
  <si>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</si>
  <si>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</si>
  <si>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</si>
  <si>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</si>
  <si>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</si>
  <si>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</si>
  <si>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</si>
  <si>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</si>
  <si>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</si>
  <si>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</si>
  <si>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</si>
  <si>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</si>
  <si>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</si>
  <si>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</si>
  <si>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</si>
  <si>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</si>
  <si>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</si>
  <si>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</si>
  <si>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</si>
  <si>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</si>
  <si>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</si>
  <si>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</si>
  <si>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</si>
  <si>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</si>
  <si>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</si>
  <si>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</si>
  <si>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</si>
  <si>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</si>
  <si>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</si>
  <si>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</si>
  <si>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</si>
  <si>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</si>
  <si>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</si>
  <si>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</si>
  <si>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</si>
  <si>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</si>
  <si>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</si>
  <si>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</si>
  <si>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</si>
  <si>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</si>
  <si>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</si>
  <si>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</si>
  <si>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</si>
  <si>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</si>
  <si>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</si>
  <si>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</si>
  <si>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</si>
  <si>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</si>
  <si>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</si>
  <si>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</si>
  <si>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</si>
  <si>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</si>
  <si>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</si>
  <si>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</si>
  <si>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</si>
  <si>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</si>
  <si>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</si>
  <si>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</si>
  <si>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</si>
  <si>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</si>
  <si>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</si>
  <si>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</si>
  <si>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</si>
  <si>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</si>
  <si>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</si>
  <si>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</si>
  <si>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</si>
  <si>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</si>
  <si>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</si>
  <si>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</si>
  <si>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</si>
  <si>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</si>
  <si>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</si>
  <si>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</si>
  <si>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</si>
  <si>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</si>
  <si>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</si>
  <si>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</si>
  <si>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</si>
  <si>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</si>
  <si>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</si>
  <si>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</si>
  <si>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</si>
  <si>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</si>
  <si>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</si>
  <si>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</si>
  <si>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</si>
  <si>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</si>
  <si>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</si>
  <si>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</si>
  <si>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</si>
  <si>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</si>
  <si>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</si>
  <si>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</si>
  <si>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</si>
  <si>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</si>
  <si>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</si>
  <si>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</si>
  <si>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</si>
  <si>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</si>
  <si>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</si>
  <si>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</si>
  <si>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</si>
  <si>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</si>
  <si>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</si>
  <si>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</si>
  <si>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</si>
  <si>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</si>
  <si>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</si>
  <si>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</si>
  <si>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</si>
  <si>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</si>
  <si>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</si>
  <si>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</si>
  <si>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</si>
  <si>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</si>
  <si>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</si>
  <si>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</si>
  <si>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</si>
  <si>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</si>
  <si>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</si>
  <si>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</si>
  <si>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</si>
  <si>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</si>
  <si>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</si>
  <si>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東京都八丈町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</si>
  <si>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</si>
  <si>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</si>
  <si>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</si>
  <si>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</si>
  <si>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</si>
  <si>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</si>
  <si>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</si>
  <si>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</si>
  <si>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</si>
  <si>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</si>
  <si>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</si>
  <si>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</si>
  <si>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</si>
  <si>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</si>
  <si>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</si>
  <si>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</si>
  <si>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</si>
  <si>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</si>
  <si>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</si>
  <si>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</si>
  <si>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</si>
  <si>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</si>
  <si>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</si>
  <si>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</si>
  <si>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</si>
  <si>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</si>
  <si>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</si>
  <si>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</si>
  <si>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</si>
  <si>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</si>
  <si>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</si>
  <si>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</si>
  <si>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</si>
  <si>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</si>
  <si>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</si>
  <si>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</si>
  <si>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一般旅客自動車運送事業会計</t>
    <phoneticPr fontId="5"/>
  </si>
  <si>
    <t>病院事業会計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</si>
  <si>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</si>
  <si>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</si>
  <si>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</si>
  <si>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</si>
  <si>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</si>
  <si>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</si>
  <si>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</si>
  <si>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</si>
  <si>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</si>
  <si>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</si>
  <si>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</si>
  <si>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</si>
  <si>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</si>
  <si>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</si>
  <si>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</si>
  <si>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</si>
  <si>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</si>
  <si>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</si>
  <si>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</si>
  <si>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</si>
  <si>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</si>
  <si>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</si>
  <si>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</si>
  <si>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</si>
  <si>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</si>
  <si>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</si>
  <si>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</si>
  <si>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</si>
  <si>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</si>
  <si>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</si>
  <si>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</si>
  <si>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</si>
  <si>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</si>
  <si>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</si>
  <si>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</si>
  <si>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</si>
  <si>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</si>
  <si>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</si>
  <si>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</si>
  <si>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</si>
  <si>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</si>
  <si>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</si>
  <si>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</si>
  <si>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</si>
  <si>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</si>
  <si>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</si>
  <si>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</si>
  <si>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</si>
  <si>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</si>
  <si>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</si>
  <si>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</si>
  <si>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</si>
  <si>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</si>
  <si>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</si>
  <si>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</si>
  <si>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</si>
  <si>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</si>
  <si>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</si>
  <si>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</si>
  <si>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</si>
  <si>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</si>
  <si>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</si>
  <si>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</si>
  <si>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</si>
  <si>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一般旅客自動車運送事業会計</t>
    <phoneticPr fontId="5"/>
  </si>
  <si>
    <t>将来負担比率（(Ｅ)－(Ｆ)）／（(Ｃ)－(Ｄ)）×１００</t>
    <rPh sb="0" eb="2">
      <t>ショウライ</t>
    </rPh>
    <rPh sb="2" eb="4">
      <t>フタン</t>
    </rPh>
    <rPh sb="4" eb="6">
      <t>ヒリツ</t>
    </rPh>
    <phoneticPr fontId="5"/>
  </si>
  <si>
    <t>浄化槽設置管理事業会計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</si>
  <si>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</si>
  <si>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</si>
  <si>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</si>
  <si>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</si>
  <si>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</si>
  <si>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</si>
  <si>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</si>
  <si>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</si>
  <si>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</si>
  <si>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</si>
  <si>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</si>
  <si>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</si>
  <si>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</si>
  <si>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</si>
  <si>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</si>
  <si>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</si>
  <si>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</si>
  <si>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</si>
  <si>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</si>
  <si>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</si>
  <si>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</si>
  <si>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</si>
  <si>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</si>
  <si>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</si>
  <si>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</si>
  <si>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</si>
  <si>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</si>
  <si>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</si>
  <si>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</si>
  <si>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</si>
  <si>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</si>
  <si>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</si>
  <si>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</si>
  <si>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</si>
  <si>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</si>
  <si>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</si>
  <si>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</si>
  <si>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</si>
  <si>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</si>
  <si>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</si>
  <si>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</si>
  <si>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</si>
  <si>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</si>
  <si>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</si>
  <si>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</si>
  <si>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</si>
  <si>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</si>
  <si>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</si>
  <si>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</si>
  <si>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</si>
  <si>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</si>
  <si>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</si>
  <si>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</si>
  <si>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</si>
  <si>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</si>
  <si>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</si>
  <si>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</si>
  <si>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</si>
  <si>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</si>
  <si>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</si>
  <si>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</si>
  <si>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</si>
  <si>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</si>
  <si>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</si>
  <si>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</si>
  <si>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</si>
  <si>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</si>
  <si>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</si>
  <si>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</si>
  <si>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</si>
  <si>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</si>
  <si>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</si>
  <si>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</si>
  <si>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</si>
  <si>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</si>
  <si>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</si>
  <si>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</si>
  <si>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</si>
  <si>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</si>
  <si>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</si>
  <si>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</si>
  <si>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</si>
  <si>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0.20</t>
  </si>
  <si>
    <t>▲ 1.35</t>
  </si>
  <si>
    <t>国民健康保険事業</t>
  </si>
  <si>
    <t>▲ 8.01</t>
  </si>
  <si>
    <t>▲ 8.99</t>
  </si>
  <si>
    <t>▲ 9.64</t>
  </si>
  <si>
    <t>▲ 8.71</t>
  </si>
  <si>
    <t>▲ 4.15</t>
  </si>
  <si>
    <t>病院事業会計</t>
  </si>
  <si>
    <t>水道事業会計</t>
  </si>
  <si>
    <t>一般旅客自動車運送事業会計</t>
  </si>
  <si>
    <t>一般会計</t>
  </si>
  <si>
    <t>介護保険事業</t>
  </si>
  <si>
    <t>後期高齢者医療事業</t>
  </si>
  <si>
    <t>浄化槽設置管理事業会計</t>
  </si>
  <si>
    <t>その他会計（赤字）</t>
  </si>
  <si>
    <t>その他会計（黒字）</t>
  </si>
  <si>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</si>
  <si>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</si>
  <si>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</si>
  <si>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</si>
  <si>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</si>
  <si>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</si>
  <si>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</si>
  <si>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国民健康保険特別会計</t>
    <rPh sb="6" eb="8">
      <t>トクベツ</t>
    </rPh>
    <rPh sb="8" eb="10">
      <t>カイケイ</t>
    </rPh>
    <phoneticPr fontId="5"/>
  </si>
  <si>
    <t>介護保険特別会計</t>
    <rPh sb="4" eb="6">
      <t>トクベツ</t>
    </rPh>
    <rPh sb="6" eb="8">
      <t>カイケイ</t>
    </rPh>
    <phoneticPr fontId="5"/>
  </si>
  <si>
    <t>後期高齢者医療特別会計</t>
    <rPh sb="7" eb="9">
      <t>トクベツ</t>
    </rPh>
    <rPh sb="9" eb="11">
      <t>カイケイ</t>
    </rPh>
    <phoneticPr fontId="5"/>
  </si>
  <si>
    <t>浄化槽設置管理事業特別会計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</si>
</sst>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541896</c:v>
                </c:pt>
                <c:pt idx="1">
                  <c:v>509729</c:v>
                </c:pt>
                <c:pt idx="2">
                  <c:v>193892</c:v>
                </c:pt>
                <c:pt idx="3">
                  <c:v>209710</c:v>
                </c:pt>
                <c:pt idx="4">
                  <c:v>213986</c:v>
                </c:pt>
              </c:numCache>
            </c:numRef>
          </c:val>
          <c:smooth val="0"/>
        </c:ser>
        <c:dLbls>
          <c:showLegendKey val="0"/>
          <c:showVal val="0"/>
          <c:showCatName val="0"/>
          <c:showSerName val="0"/>
          <c:showPercent val="0"/>
          <c:showBubbleSize val="0"/>
        </c:dLbls>
        <c:marker val="1"/>
        <c:smooth val="0"/>
        <c:axId val="251774320"/>
        <c:axId val="251774712"/>
      </c:lineChart>
      <c:catAx>
        <c:axId val="25177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774712"/>
        <c:crosses val="autoZero"/>
        <c:auto val="1"/>
        <c:lblAlgn val="ctr"/>
        <c:lblOffset val="100"/>
        <c:tickLblSkip val="1"/>
        <c:tickMarkSkip val="1"/>
        <c:noMultiLvlLbl val="0"/>
      </c:catAx>
      <c:valAx>
        <c:axId val="2517747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77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4.97</c:v>
                </c:pt>
                <c:pt idx="1">
                  <c:v>3.76</c:v>
                </c:pt>
                <c:pt idx="2">
                  <c:v>3.48</c:v>
                </c:pt>
                <c:pt idx="3">
                  <c:v>1.84</c:v>
                </c:pt>
                <c:pt idx="4">
                  <c:v>2.2200000000000002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18.73</c:v>
                </c:pt>
                <c:pt idx="1">
                  <c:v>20.190000000000001</c:v>
                </c:pt>
                <c:pt idx="2">
                  <c:v>22.31</c:v>
                </c:pt>
                <c:pt idx="3">
                  <c:v>23.5</c:v>
                </c:pt>
                <c:pt idx="4">
                  <c:v>25.23</c:v>
                </c:pt>
              </c:numCache>
            </c:numRef>
          </c:val>
        </c:ser>
        <c:dLbls>
          <c:showLegendKey val="0"/>
          <c:showVal val="0"/>
          <c:showCatName val="0"/>
          <c:showSerName val="0"/>
          <c:showPercent val="0"/>
          <c:showBubbleSize val="0"/>
        </c:dLbls>
        <c:gapWidth val="250"/>
        <c:overlap val="100"/>
        <c:axId val="251776280"/>
        <c:axId val="25177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2.84</c:v>
                </c:pt>
                <c:pt idx="1">
                  <c:v>-0.2</c:v>
                </c:pt>
                <c:pt idx="2">
                  <c:v>2.2200000000000002</c:v>
                </c:pt>
                <c:pt idx="3">
                  <c:v>-1.35</c:v>
                </c:pt>
                <c:pt idx="4">
                  <c:v>3.27</c:v>
                </c:pt>
              </c:numCache>
            </c:numRef>
          </c:val>
          <c:smooth val="0"/>
        </c:ser>
        <c:dLbls>
          <c:showLegendKey val="0"/>
          <c:showVal val="0"/>
          <c:showCatName val="0"/>
          <c:showSerName val="0"/>
          <c:showPercent val="0"/>
          <c:showBubbleSize val="0"/>
        </c:dLbls>
        <c:marker val="1"/>
        <c:smooth val="0"/>
        <c:axId val="251776280"/>
        <c:axId val="251776672"/>
      </c:lineChart>
      <c:catAx>
        <c:axId val="25177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776672"/>
        <c:crosses val="autoZero"/>
        <c:auto val="1"/>
        <c:lblAlgn val="ctr"/>
        <c:lblOffset val="100"/>
        <c:tickLblSkip val="1"/>
        <c:tickMarkSkip val="1"/>
        <c:noMultiLvlLbl val="0"/>
      </c:catAx>
      <c:valAx>
        <c:axId val="2517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7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浄化槽設置管理事業会計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0.1</c:v>
                </c:pt>
                <c:pt idx="8">
                  <c:v>#N/A</c:v>
                </c:pt>
                <c:pt idx="9">
                  <c:v>0.01</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0.09</c:v>
                </c:pt>
                <c:pt idx="4">
                  <c:v>#N/A</c:v>
                </c:pt>
                <c:pt idx="5">
                  <c:v>0.09</c:v>
                </c:pt>
                <c:pt idx="6">
                  <c:v>#N/A</c:v>
                </c:pt>
                <c:pt idx="7">
                  <c:v>0.06</c:v>
                </c:pt>
                <c:pt idx="8">
                  <c:v>#N/A</c:v>
                </c:pt>
                <c:pt idx="9">
                  <c:v>0.04</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0.46</c:v>
                </c:pt>
                <c:pt idx="2">
                  <c:v>#N/A</c:v>
                </c:pt>
                <c:pt idx="3">
                  <c:v>0.28999999999999998</c:v>
                </c:pt>
                <c:pt idx="4">
                  <c:v>#N/A</c:v>
                </c:pt>
                <c:pt idx="5">
                  <c:v>0.56999999999999995</c:v>
                </c:pt>
                <c:pt idx="6">
                  <c:v>#N/A</c:v>
                </c:pt>
                <c:pt idx="7">
                  <c:v>0.54</c:v>
                </c:pt>
                <c:pt idx="8">
                  <c:v>#N/A</c:v>
                </c:pt>
                <c:pt idx="9">
                  <c:v>0.25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4.96</c:v>
                </c:pt>
                <c:pt idx="2">
                  <c:v>#N/A</c:v>
                </c:pt>
                <c:pt idx="3">
                  <c:v>3.76</c:v>
                </c:pt>
                <c:pt idx="4">
                  <c:v>#N/A</c:v>
                </c:pt>
                <c:pt idx="5">
                  <c:v>3.47</c:v>
                </c:pt>
                <c:pt idx="6">
                  <c:v>#N/A</c:v>
                </c:pt>
                <c:pt idx="7">
                  <c:v>1.83</c:v>
                </c:pt>
                <c:pt idx="8">
                  <c:v>#N/A</c:v>
                </c:pt>
                <c:pt idx="9">
                  <c:v>2.2200000000000002</c:v>
                </c:pt>
              </c:numCache>
            </c:numRef>
          </c:val>
        </c:ser>
        <c:ser>
          <c:idx val="6"/>
          <c:order val="6"/>
          <c:tx>
            <c:strRef>
              <c:f>データシート!$A$33</c:f>
              <c:strCache>
                <c:ptCount val="1"/>
                <c:pt idx="0">
                  <c:v>一般旅客自動車運送事業会計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1.61</c:v>
                </c:pt>
                <c:pt idx="2">
                  <c:v>#N/A</c:v>
                </c:pt>
                <c:pt idx="3">
                  <c:v>1.8</c:v>
                </c:pt>
                <c:pt idx="4">
                  <c:v>#N/A</c:v>
                </c:pt>
                <c:pt idx="5">
                  <c:v>1.77</c:v>
                </c:pt>
                <c:pt idx="6">
                  <c:v>#N/A</c:v>
                </c:pt>
                <c:pt idx="7">
                  <c:v>2.65</c:v>
                </c:pt>
                <c:pt idx="8">
                  <c:v>#N/A</c:v>
                </c:pt>
                <c:pt idx="9">
                  <c:v>2.38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3.27</c:v>
                </c:pt>
                <c:pt idx="2">
                  <c:v>#N/A</c:v>
                </c:pt>
                <c:pt idx="3">
                  <c:v>3.42</c:v>
                </c:pt>
                <c:pt idx="4">
                  <c:v>#N/A</c:v>
                </c:pt>
                <c:pt idx="5">
                  <c:v>3.24</c:v>
                </c:pt>
                <c:pt idx="6">
                  <c:v>#N/A</c:v>
                </c:pt>
                <c:pt idx="7">
                  <c:v>3.82</c:v>
                </c:pt>
                <c:pt idx="8">
                  <c:v>#N/A</c:v>
                </c:pt>
                <c:pt idx="9">
                  <c:v>3.47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16.18</c:v>
                </c:pt>
                <c:pt idx="2">
                  <c:v>#N/A</c:v>
                </c:pt>
                <c:pt idx="3">
                  <c:v>16.91</c:v>
                </c:pt>
                <c:pt idx="4">
                  <c:v>#N/A</c:v>
                </c:pt>
                <c:pt idx="5">
                  <c:v>16.73</c:v>
                </c:pt>
                <c:pt idx="6">
                  <c:v>#N/A</c:v>
                </c:pt>
                <c:pt idx="7">
                  <c:v>22.94</c:v>
                </c:pt>
                <c:pt idx="8">
                  <c:v>#N/A</c:v>
                </c:pt>
                <c:pt idx="9">
                  <c:v>22.34</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8.01</c:v>
                </c:pt>
                <c:pt idx="1">
                  <c:v>#N/A</c:v>
                </c:pt>
                <c:pt idx="2">
                  <c:v>8.99</c:v>
                </c:pt>
                <c:pt idx="3">
                  <c:v>#N/A</c:v>
                </c:pt>
                <c:pt idx="4">
                  <c:v>9.64</c:v>
                </c:pt>
                <c:pt idx="5">
                  <c:v>#N/A</c:v>
                </c:pt>
                <c:pt idx="6">
                  <c:v>8.7100000000000009</c:v>
                </c:pt>
                <c:pt idx="7">
                  <c:v>#N/A</c:v>
                </c:pt>
                <c:pt idx="8">
                  <c:v>4.1500000000000004</c:v>
                </c:pt>
                <c:pt idx="9">
                  <c:v>#N/A</c:v>
                </c:pt>
              </c:numCache>
            </c:numRef>
          </c:val>
        </c:ser>
        <c:dLbls>
          <c:showLegendKey val="0"/>
          <c:showVal val="0"/>
          <c:showCatName val="0"/>
          <c:showSerName val="0"/>
          <c:showPercent val="0"/>
          <c:showBubbleSize val="0"/>
        </c:dLbls>
        <c:gapWidth val="150"/>
        <c:overlap val="100"/>
        <c:axId val="251777456"/>
        <c:axId val="251777848"/>
      </c:barChart>
      <c:catAx>
        <c:axId val="25177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777848"/>
        <c:crosses val="autoZero"/>
        <c:auto val="1"/>
        <c:lblAlgn val="ctr"/>
        <c:lblOffset val="100"/>
        <c:tickLblSkip val="1"/>
        <c:tickMarkSkip val="1"/>
        <c:noMultiLvlLbl val="0"/>
      </c:catAx>
      <c:valAx>
        <c:axId val="251777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7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602</c:v>
                </c:pt>
                <c:pt idx="5">
                  <c:v>573</c:v>
                </c:pt>
                <c:pt idx="8">
                  <c:v>589</c:v>
                </c:pt>
                <c:pt idx="11">
                  <c:v>606</c:v>
                </c:pt>
                <c:pt idx="14">
                  <c:v>611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16</c:v>
                </c:pt>
                <c:pt idx="6">
                  <c:v>16</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27</c:v>
                </c:pt>
                <c:pt idx="6">
                  <c:v>28</c:v>
                </c:pt>
                <c:pt idx="9">
                  <c:v>30</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122</c:v>
                </c:pt>
                <c:pt idx="3">
                  <c:v>122</c:v>
                </c:pt>
                <c:pt idx="6">
                  <c:v>125</c:v>
                </c:pt>
                <c:pt idx="9">
                  <c:v>166</c:v>
                </c:pt>
                <c:pt idx="12">
                  <c:v>163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742</c:v>
                </c:pt>
                <c:pt idx="3">
                  <c:v>687</c:v>
                </c:pt>
                <c:pt idx="6">
                  <c:v>717</c:v>
                </c:pt>
                <c:pt idx="9">
                  <c:v>731</c:v>
                </c:pt>
                <c:pt idx="12">
                  <c:v>769</c:v>
                </c:pt>
              </c:numCache>
            </c:numRef>
          </c:val>
        </c:ser>
        <c:dLbls>
          <c:showLegendKey val="0"/>
          <c:showVal val="0"/>
          <c:showCatName val="0"/>
          <c:showSerName val="0"/>
          <c:showPercent val="0"/>
          <c:showBubbleSize val="0"/>
        </c:dLbls>
        <c:gapWidth val="100"/>
        <c:overlap val="100"/>
        <c:axId val="251778632"/>
        <c:axId val="355514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307</c:v>
                </c:pt>
                <c:pt idx="2">
                  <c:v>#N/A</c:v>
                </c:pt>
                <c:pt idx="3">
                  <c:v>#N/A</c:v>
                </c:pt>
                <c:pt idx="4">
                  <c:v>279</c:v>
                </c:pt>
                <c:pt idx="5">
                  <c:v>#N/A</c:v>
                </c:pt>
                <c:pt idx="6">
                  <c:v>#N/A</c:v>
                </c:pt>
                <c:pt idx="7">
                  <c:v>297</c:v>
                </c:pt>
                <c:pt idx="8">
                  <c:v>#N/A</c:v>
                </c:pt>
                <c:pt idx="9">
                  <c:v>#N/A</c:v>
                </c:pt>
                <c:pt idx="10">
                  <c:v>337</c:v>
                </c:pt>
                <c:pt idx="11">
                  <c:v>#N/A</c:v>
                </c:pt>
                <c:pt idx="12">
                  <c:v>#N/A</c:v>
                </c:pt>
                <c:pt idx="13">
                  <c:v>385</c:v>
                </c:pt>
                <c:pt idx="14">
                  <c:v>#N/A</c:v>
                </c:pt>
              </c:numCache>
            </c:numRef>
          </c:val>
          <c:smooth val="0"/>
        </c:ser>
        <c:dLbls>
          <c:showLegendKey val="0"/>
          <c:showVal val="0"/>
          <c:showCatName val="0"/>
          <c:showSerName val="0"/>
          <c:showPercent val="0"/>
          <c:showBubbleSize val="0"/>
        </c:dLbls>
        <c:marker val="1"/>
        <c:smooth val="0"/>
        <c:axId val="251778632"/>
        <c:axId val="355514648"/>
      </c:lineChart>
      <c:catAx>
        <c:axId val="25177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514648"/>
        <c:crosses val="autoZero"/>
        <c:auto val="1"/>
        <c:lblAlgn val="ctr"/>
        <c:lblOffset val="100"/>
        <c:tickLblSkip val="1"/>
        <c:tickMarkSkip val="1"/>
        <c:noMultiLvlLbl val="0"/>
      </c:catAx>
      <c:valAx>
        <c:axId val="35551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7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4877</c:v>
                </c:pt>
                <c:pt idx="5">
                  <c:v>4936</c:v>
                </c:pt>
                <c:pt idx="8">
                  <c:v>4846</c:v>
                </c:pt>
                <c:pt idx="11">
                  <c:v>4639</c:v>
                </c:pt>
                <c:pt idx="14">
                  <c:v>4881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1433</c:v>
                </c:pt>
                <c:pt idx="5">
                  <c:v>1300</c:v>
                </c:pt>
                <c:pt idx="8">
                  <c:v>1210</c:v>
                </c:pt>
                <c:pt idx="11">
                  <c:v>1139</c:v>
                </c:pt>
                <c:pt idx="14">
                  <c:v>1022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3369</c:v>
                </c:pt>
                <c:pt idx="5">
                  <c:v>2367</c:v>
                </c:pt>
                <c:pt idx="8">
                  <c:v>2487</c:v>
                </c:pt>
                <c:pt idx="11">
                  <c:v>2485</c:v>
                </c:pt>
                <c:pt idx="14">
                  <c:v>2633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1361</c:v>
                </c:pt>
                <c:pt idx="3">
                  <c:v>1346</c:v>
                </c:pt>
                <c:pt idx="6">
                  <c:v>1276</c:v>
                </c:pt>
                <c:pt idx="9">
                  <c:v>1243</c:v>
                </c:pt>
                <c:pt idx="12">
                  <c:v>1204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348</c:v>
                </c:pt>
                <c:pt idx="3">
                  <c:v>543</c:v>
                </c:pt>
                <c:pt idx="6">
                  <c:v>516</c:v>
                </c:pt>
                <c:pt idx="9">
                  <c:v>491</c:v>
                </c:pt>
                <c:pt idx="12">
                  <c:v>449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1735</c:v>
                </c:pt>
                <c:pt idx="3">
                  <c:v>1568</c:v>
                </c:pt>
                <c:pt idx="6">
                  <c:v>1534</c:v>
                </c:pt>
                <c:pt idx="9">
                  <c:v>1536</c:v>
                </c:pt>
                <c:pt idx="12">
                  <c:v>1511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144</c:v>
                </c:pt>
                <c:pt idx="3">
                  <c:v>128</c:v>
                </c:pt>
                <c:pt idx="6">
                  <c:v>112</c:v>
                </c:pt>
                <c:pt idx="9">
                  <c:v>96</c:v>
                </c:pt>
                <c:pt idx="12">
                  <c:v>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7737</c:v>
                </c:pt>
                <c:pt idx="3">
                  <c:v>7722</c:v>
                </c:pt>
                <c:pt idx="6">
                  <c:v>7518</c:v>
                </c:pt>
                <c:pt idx="9">
                  <c:v>7278</c:v>
                </c:pt>
                <c:pt idx="12">
                  <c:v>7376</c:v>
                </c:pt>
              </c:numCache>
            </c:numRef>
          </c:val>
        </c:ser>
        <c:dLbls>
          <c:showLegendKey val="0"/>
          <c:showVal val="0"/>
          <c:showCatName val="0"/>
          <c:showSerName val="0"/>
          <c:showPercent val="0"/>
          <c:showBubbleSize val="0"/>
        </c:dLbls>
        <c:gapWidth val="100"/>
        <c:overlap val="100"/>
        <c:axId val="355517000"/>
        <c:axId val="35551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1645</c:v>
                </c:pt>
                <c:pt idx="2">
                  <c:v>#N/A</c:v>
                </c:pt>
                <c:pt idx="3">
                  <c:v>#N/A</c:v>
                </c:pt>
                <c:pt idx="4">
                  <c:v>2704</c:v>
                </c:pt>
                <c:pt idx="5">
                  <c:v>#N/A</c:v>
                </c:pt>
                <c:pt idx="6">
                  <c:v>#N/A</c:v>
                </c:pt>
                <c:pt idx="7">
                  <c:v>2412</c:v>
                </c:pt>
                <c:pt idx="8">
                  <c:v>#N/A</c:v>
                </c:pt>
                <c:pt idx="9">
                  <c:v>#N/A</c:v>
                </c:pt>
                <c:pt idx="10">
                  <c:v>2380</c:v>
                </c:pt>
                <c:pt idx="11">
                  <c:v>#N/A</c:v>
                </c:pt>
                <c:pt idx="12">
                  <c:v>#N/A</c:v>
                </c:pt>
                <c:pt idx="13">
                  <c:v>2085</c:v>
                </c:pt>
                <c:pt idx="14">
                  <c:v>#N/A</c:v>
                </c:pt>
              </c:numCache>
            </c:numRef>
          </c:val>
          <c:smooth val="0"/>
        </c:ser>
        <c:dLbls>
          <c:showLegendKey val="0"/>
          <c:showVal val="0"/>
          <c:showCatName val="0"/>
          <c:showSerName val="0"/>
          <c:showPercent val="0"/>
          <c:showBubbleSize val="0"/>
        </c:dLbls>
        <c:marker val="1"/>
        <c:smooth val="0"/>
        <c:axId val="355517000"/>
        <c:axId val="355517392"/>
      </c:lineChart>
      <c:catAx>
        <c:axId val="35551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517392"/>
        <c:crosses val="autoZero"/>
        <c:auto val="1"/>
        <c:lblAlgn val="ctr"/>
        <c:lblOffset val="100"/>
        <c:tickLblSkip val="1"/>
        <c:tickMarkSkip val="1"/>
        <c:noMultiLvlLbl val="0"/>
      </c:catAx>
      <c:valAx>
        <c:axId val="35551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1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一部事務組合による負担金も増加し、平成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年度が起債償還のピークとなった。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厳しい財政状況は続くが、臨時財政対策債以外の新規発行債の抑制を図り、適正な地方債管理を行い、健全な財政運営に努める。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年度は消防デジタル無線整備事業による地方債の発行により地方債残高を増加させる結果となったが、基金の微増、基準財政需要額算入見込額の増により将来負担比率の分子を大幅に改善することができた。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今後も起債を抑制し、分子を縮小させ、健全な財政運営に努める。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7,834
7,735
72.23
7,642,249
7,524,889
79,365
3,567,099
7,376,466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基準財政収入額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地方消費税交付金等により</a:t>
          </a:r>
          <a:r>
            <a:rPr kumimoji="1" lang="ja-JP" altLang="en-US" sz="1300">
              <a:solidFill>
                <a:schemeClr val="dk1"/>
              </a:solidFill>
              <a:effectLst/>
              <a:latin typeface="+mn-lt"/>
              <a:ea typeface="+mn-ea"/>
              <a:cs typeface="+mn-cs"/>
            </a:rPr>
            <a:t>５．４％４，９００</a:t>
          </a:r>
          <a:r>
            <a:rPr kumimoji="1" lang="ja-JP" altLang="ja-JP" sz="1300">
              <a:solidFill>
                <a:schemeClr val="dk1"/>
              </a:solidFill>
              <a:effectLst/>
              <a:latin typeface="+mn-lt"/>
              <a:ea typeface="+mn-ea"/>
              <a:cs typeface="+mn-cs"/>
            </a:rPr>
            <a:t>万円の増となったが、基準財政需要額においても臨時財政対策債償還費等の影響により</a:t>
          </a:r>
          <a:r>
            <a:rPr kumimoji="1" lang="ja-JP" altLang="en-US" sz="1300">
              <a:solidFill>
                <a:schemeClr val="dk1"/>
              </a:solidFill>
              <a:effectLst/>
              <a:latin typeface="+mn-lt"/>
              <a:ea typeface="+mn-ea"/>
              <a:cs typeface="+mn-cs"/>
            </a:rPr>
            <a:t>５．７％１６，８００</a:t>
          </a:r>
          <a:r>
            <a:rPr kumimoji="1" lang="ja-JP" altLang="ja-JP" sz="1300">
              <a:solidFill>
                <a:schemeClr val="dk1"/>
              </a:solidFill>
              <a:effectLst/>
              <a:latin typeface="+mn-lt"/>
              <a:ea typeface="+mn-ea"/>
              <a:cs typeface="+mn-cs"/>
            </a:rPr>
            <a:t>万円の増となったため、前年度なみの水準となった。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町税については徴収強化を図り、徴収率は年々上がっているが、</a:t>
          </a:r>
          <a:r>
            <a:rPr kumimoji="1" lang="ja-JP" altLang="ja-JP" sz="1300">
              <a:solidFill>
                <a:schemeClr val="dk1"/>
              </a:solidFill>
              <a:effectLst/>
              <a:latin typeface="+mn-lt"/>
              <a:ea typeface="+mn-ea"/>
              <a:cs typeface="+mn-cs"/>
            </a:rPr>
            <a:t>固定資産の評価替えやたばこの消費本数の減による</a:t>
          </a:r>
          <a:r>
            <a:rPr kumimoji="1" lang="ja-JP" altLang="en-US" sz="1300">
              <a:solidFill>
                <a:schemeClr val="dk1"/>
              </a:solidFill>
              <a:effectLst/>
              <a:latin typeface="+mn-lt"/>
              <a:ea typeface="+mn-ea"/>
              <a:cs typeface="+mn-cs"/>
            </a:rPr>
            <a:t>税収</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厳しい状況が続くが、今後も徴収強化により自主財源の確保に努め、財政の健全化を図る。</a:t>
          </a:r>
          <a:endParaRPr lang="ja-JP" altLang="ja-JP" sz="1300">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118231</xdr:rowOff>
    </xdr:to>
    <xdr:cxnSp macro="">
      <xdr:nvCxnSpPr>
        <xdr:cNvPr id="69" name="直線コネクタ 68"/>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129722</xdr:rowOff>
    </xdr:to>
    <xdr:cxnSp macro="">
      <xdr:nvCxnSpPr>
        <xdr:cNvPr id="72" name="直線コネクタ 71"/>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129722</xdr:rowOff>
    </xdr:to>
    <xdr:cxnSp macro="">
      <xdr:nvCxnSpPr>
        <xdr:cNvPr id="78" name="直線コネクタ 77"/>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7" name="テキスト ボックス 96"/>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baseline="0">
              <a:solidFill>
                <a:schemeClr val="dk1"/>
              </a:solidFill>
              <a:effectLst/>
              <a:latin typeface="+mn-ea"/>
              <a:ea typeface="+mn-ea"/>
              <a:cs typeface="+mn-cs"/>
            </a:rPr>
            <a:t>分母となる</a:t>
          </a:r>
          <a:r>
            <a:rPr kumimoji="1" lang="ja-JP" altLang="en-US" sz="1300" b="0" i="0" baseline="0">
              <a:solidFill>
                <a:schemeClr val="dk1"/>
              </a:solidFill>
              <a:effectLst/>
              <a:latin typeface="+mn-ea"/>
              <a:ea typeface="+mn-ea"/>
              <a:cs typeface="+mn-cs"/>
            </a:rPr>
            <a:t>経常</a:t>
          </a:r>
          <a:r>
            <a:rPr kumimoji="1" lang="ja-JP" altLang="ja-JP" sz="1300" b="0" i="0" baseline="0">
              <a:solidFill>
                <a:schemeClr val="dk1"/>
              </a:solidFill>
              <a:effectLst/>
              <a:latin typeface="+mn-ea"/>
              <a:ea typeface="+mn-ea"/>
              <a:cs typeface="+mn-cs"/>
            </a:rPr>
            <a:t>一般財源において</a:t>
          </a:r>
          <a:r>
            <a:rPr kumimoji="1" lang="ja-JP" altLang="en-US" sz="1300" b="0" i="0" baseline="0">
              <a:solidFill>
                <a:schemeClr val="dk1"/>
              </a:solidFill>
              <a:effectLst/>
              <a:latin typeface="+mn-ea"/>
              <a:ea typeface="+mn-ea"/>
              <a:cs typeface="+mn-cs"/>
            </a:rPr>
            <a:t>地方消費税が７３％８，３００万円と地方交付税５．９％１２，０００万円増加したが、</a:t>
          </a:r>
          <a:r>
            <a:rPr kumimoji="1" lang="ja-JP" altLang="en-US" sz="1300" b="0" i="0" u="none" strike="noStrike" kern="0" cap="none" spc="0" normalizeH="0" baseline="0" noProof="0">
              <a:ln>
                <a:noFill/>
              </a:ln>
              <a:solidFill>
                <a:prstClr val="black"/>
              </a:solidFill>
              <a:effectLst/>
              <a:uLnTx/>
              <a:uFillTx/>
              <a:latin typeface="+mn-ea"/>
              <a:ea typeface="+mn-ea"/>
              <a:cs typeface="+mn-cs"/>
            </a:rPr>
            <a:t>分子の経常経費充当一般財源も公債費が５．７％３，６００万円増したため、</a:t>
          </a:r>
          <a:r>
            <a:rPr kumimoji="1" lang="ja-JP" altLang="ja-JP" sz="1300" b="0" i="0" baseline="0">
              <a:solidFill>
                <a:schemeClr val="dk1"/>
              </a:solidFill>
              <a:effectLst/>
              <a:latin typeface="+mn-ea"/>
              <a:ea typeface="+mn-ea"/>
              <a:cs typeface="+mn-cs"/>
            </a:rPr>
            <a:t>前年度より</a:t>
          </a:r>
          <a:r>
            <a:rPr kumimoji="1" lang="ja-JP" altLang="en-US" sz="1300" b="0" i="0" baseline="0">
              <a:solidFill>
                <a:schemeClr val="dk1"/>
              </a:solidFill>
              <a:effectLst/>
              <a:latin typeface="+mn-ea"/>
              <a:ea typeface="+mn-ea"/>
              <a:cs typeface="+mn-cs"/>
            </a:rPr>
            <a:t>２．２</a:t>
          </a:r>
          <a:r>
            <a:rPr kumimoji="1" lang="ja-JP" altLang="ja-JP" sz="1300" b="0" i="0" baseline="0">
              <a:solidFill>
                <a:schemeClr val="dk1"/>
              </a:solidFill>
              <a:effectLst/>
              <a:latin typeface="+mn-ea"/>
              <a:ea typeface="+mn-ea"/>
              <a:cs typeface="+mn-cs"/>
            </a:rPr>
            <a:t>％</a:t>
          </a:r>
          <a:r>
            <a:rPr kumimoji="1" lang="ja-JP" altLang="en-US" sz="1300" b="0" i="0" baseline="0">
              <a:solidFill>
                <a:schemeClr val="dk1"/>
              </a:solidFill>
              <a:effectLst/>
              <a:latin typeface="+mn-ea"/>
              <a:ea typeface="+mn-ea"/>
              <a:cs typeface="+mn-cs"/>
            </a:rPr>
            <a:t>の</a:t>
          </a:r>
          <a:r>
            <a:rPr kumimoji="1" lang="ja-JP" altLang="ja-JP" sz="1300" b="0" i="0" baseline="0">
              <a:solidFill>
                <a:schemeClr val="dk1"/>
              </a:solidFill>
              <a:effectLst/>
              <a:latin typeface="+mn-ea"/>
              <a:ea typeface="+mn-ea"/>
              <a:cs typeface="+mn-cs"/>
            </a:rPr>
            <a:t>改善</a:t>
          </a:r>
          <a:r>
            <a:rPr kumimoji="1" lang="ja-JP" altLang="en-US" sz="1300" b="0" i="0" baseline="0">
              <a:solidFill>
                <a:schemeClr val="dk1"/>
              </a:solidFill>
              <a:effectLst/>
              <a:latin typeface="+mn-ea"/>
              <a:ea typeface="+mn-ea"/>
              <a:cs typeface="+mn-cs"/>
            </a:rPr>
            <a:t>にとどまった</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今後も公共施設に係る維持補修費、物件費の削減を図り、改善に努める。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114046</xdr:rowOff>
    </xdr:from>
    <xdr:to>
      <xdr:col>7</xdr:col>
      <xdr:colOff>152400</xdr:colOff>
      <xdr:row>65</xdr:row>
      <xdr:rowOff>167132</xdr:rowOff>
    </xdr:to>
    <xdr:cxnSp macro="">
      <xdr:nvCxnSpPr>
        <xdr:cNvPr id="130" name="直線コネクタ 129"/>
        <xdr:cNvCxnSpPr/>
      </xdr:nvCxnSpPr>
      <xdr:spPr>
        <a:xfrm flipV="1">
          <a:off x="4114800" y="1125829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106807</xdr:rowOff>
    </xdr:from>
    <xdr:to>
      <xdr:col>6</xdr:col>
      <xdr:colOff>0</xdr:colOff>
      <xdr:row>65</xdr:row>
      <xdr:rowOff>167132</xdr:rowOff>
    </xdr:to>
    <xdr:cxnSp macro="">
      <xdr:nvCxnSpPr>
        <xdr:cNvPr id="133" name="直線コネクタ 132"/>
        <xdr:cNvCxnSpPr/>
      </xdr:nvCxnSpPr>
      <xdr:spPr>
        <a:xfrm>
          <a:off x="3225800" y="112510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65</xdr:row>
      <xdr:rowOff>106807</xdr:rowOff>
    </xdr:to>
    <xdr:cxnSp macro="">
      <xdr:nvCxnSpPr>
        <xdr:cNvPr id="136" name="直線コネクタ 135"/>
        <xdr:cNvCxnSpPr/>
      </xdr:nvCxnSpPr>
      <xdr:spPr>
        <a:xfrm>
          <a:off x="2336800" y="10978388"/>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64</xdr:row>
      <xdr:rowOff>5588</xdr:rowOff>
    </xdr:to>
    <xdr:cxnSp macro="">
      <xdr:nvCxnSpPr>
        <xdr:cNvPr id="139" name="直線コネクタ 138"/>
        <xdr:cNvCxnSpPr/>
      </xdr:nvCxnSpPr>
      <xdr:spPr>
        <a:xfrm>
          <a:off x="1447800" y="1092771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63246</xdr:rowOff>
    </xdr:from>
    <xdr:to>
      <xdr:col>7</xdr:col>
      <xdr:colOff>203200</xdr:colOff>
      <xdr:row>65</xdr:row>
      <xdr:rowOff>164846</xdr:rowOff>
    </xdr:to>
    <xdr:sp macro="" textlink="">
      <xdr:nvSpPr>
        <xdr:cNvPr id="149" name="円/楕円 148"/>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35323</xdr:rowOff>
    </xdr:from>
    <xdr:ext cx="762000" cy="259045"/>
    <xdr:sp macro="" textlink="">
      <xdr:nvSpPr>
        <xdr:cNvPr id="150"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116332</xdr:rowOff>
    </xdr:from>
    <xdr:to>
      <xdr:col>6</xdr:col>
      <xdr:colOff>50800</xdr:colOff>
      <xdr:row>66</xdr:row>
      <xdr:rowOff>46482</xdr:rowOff>
    </xdr:to>
    <xdr:sp macro="" textlink="">
      <xdr:nvSpPr>
        <xdr:cNvPr id="151" name="円/楕円 150"/>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31259</xdr:rowOff>
    </xdr:from>
    <xdr:ext cx="736600" cy="259045"/>
    <xdr:sp macro="" textlink="">
      <xdr:nvSpPr>
        <xdr:cNvPr id="152" name="テキスト ボックス 151"/>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56007</xdr:rowOff>
    </xdr:from>
    <xdr:to>
      <xdr:col>4</xdr:col>
      <xdr:colOff>533400</xdr:colOff>
      <xdr:row>65</xdr:row>
      <xdr:rowOff>157607</xdr:rowOff>
    </xdr:to>
    <xdr:sp macro="" textlink="">
      <xdr:nvSpPr>
        <xdr:cNvPr id="153" name="円/楕円 152"/>
        <xdr:cNvSpPr/>
      </xdr:nvSpPr>
      <xdr:spPr>
        <a:xfrm>
          <a:off x="3175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142384</xdr:rowOff>
    </xdr:from>
    <xdr:ext cx="762000" cy="259045"/>
    <xdr:sp macro="" textlink="">
      <xdr:nvSpPr>
        <xdr:cNvPr id="154" name="テキスト ボックス 153"/>
        <xdr:cNvSpPr txBox="1"/>
      </xdr:nvSpPr>
      <xdr:spPr>
        <a:xfrm>
          <a:off x="2844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5" name="円/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66565</xdr:rowOff>
    </xdr:from>
    <xdr:ext cx="762000" cy="259045"/>
    <xdr:sp macro="" textlink="">
      <xdr:nvSpPr>
        <xdr:cNvPr id="156" name="テキスト ボックス 155"/>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7" name="円/楕円 156"/>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15892</xdr:rowOff>
    </xdr:from>
    <xdr:ext cx="762000" cy="259045"/>
    <xdr:sp macro="" textlink="">
      <xdr:nvSpPr>
        <xdr:cNvPr id="158" name="テキスト ボックス 157"/>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[348,136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のは地理的要因により島内各所に点在する保育所を直営しているほか、空港消防業務を受託しており、職員数が多く人件費やごみ処理施設、汚泥再生処理センター等の運営に係る物件費、維持補修費が大きく影響している。</a:t>
          </a:r>
        </a:p>
        <a:p>
          <a:r>
            <a:rPr kumimoji="1" lang="ja-JP" altLang="en-US" sz="1300">
              <a:latin typeface="ＭＳ Ｐゴシック"/>
            </a:rPr>
            <a:t>　今後も人口減少により、悪化がみこまれるが、維持管理費等の抑制をはじめ、コスト削減に努める。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7553</xdr:rowOff>
    </xdr:from>
    <xdr:to>
      <xdr:col>7</xdr:col>
      <xdr:colOff>152400</xdr:colOff>
      <xdr:row>86</xdr:row>
      <xdr:rowOff>53887</xdr:rowOff>
    </xdr:to>
    <xdr:cxnSp macro="">
      <xdr:nvCxnSpPr>
        <xdr:cNvPr id="193" name="直線コネクタ 192"/>
        <xdr:cNvCxnSpPr/>
      </xdr:nvCxnSpPr>
      <xdr:spPr>
        <a:xfrm>
          <a:off x="4114800" y="14752253"/>
          <a:ext cx="8382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150289</xdr:rowOff>
    </xdr:from>
    <xdr:to>
      <xdr:col>6</xdr:col>
      <xdr:colOff>0</xdr:colOff>
      <xdr:row>86</xdr:row>
      <xdr:rowOff>7553</xdr:rowOff>
    </xdr:to>
    <xdr:cxnSp macro="">
      <xdr:nvCxnSpPr>
        <xdr:cNvPr id="196" name="直線コネクタ 195"/>
        <xdr:cNvCxnSpPr/>
      </xdr:nvCxnSpPr>
      <xdr:spPr>
        <a:xfrm>
          <a:off x="3225800" y="14723539"/>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53729</xdr:rowOff>
    </xdr:from>
    <xdr:to>
      <xdr:col>4</xdr:col>
      <xdr:colOff>482600</xdr:colOff>
      <xdr:row>85</xdr:row>
      <xdr:rowOff>150289</xdr:rowOff>
    </xdr:to>
    <xdr:cxnSp macro="">
      <xdr:nvCxnSpPr>
        <xdr:cNvPr id="199" name="直線コネクタ 198"/>
        <xdr:cNvCxnSpPr/>
      </xdr:nvCxnSpPr>
      <xdr:spPr>
        <a:xfrm>
          <a:off x="2336800" y="14626979"/>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154533</xdr:rowOff>
    </xdr:from>
    <xdr:to>
      <xdr:col>3</xdr:col>
      <xdr:colOff>279400</xdr:colOff>
      <xdr:row>85</xdr:row>
      <xdr:rowOff>53729</xdr:rowOff>
    </xdr:to>
    <xdr:cxnSp macro="">
      <xdr:nvCxnSpPr>
        <xdr:cNvPr id="202" name="直線コネクタ 201"/>
        <xdr:cNvCxnSpPr/>
      </xdr:nvCxnSpPr>
      <xdr:spPr>
        <a:xfrm>
          <a:off x="1447800" y="14556333"/>
          <a:ext cx="889000" cy="7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3087</xdr:rowOff>
    </xdr:from>
    <xdr:to>
      <xdr:col>7</xdr:col>
      <xdr:colOff>203200</xdr:colOff>
      <xdr:row>86</xdr:row>
      <xdr:rowOff>104687</xdr:rowOff>
    </xdr:to>
    <xdr:sp macro="" textlink="">
      <xdr:nvSpPr>
        <xdr:cNvPr id="212" name="円/楕円 211"/>
        <xdr:cNvSpPr/>
      </xdr:nvSpPr>
      <xdr:spPr>
        <a:xfrm>
          <a:off x="49022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146614</xdr:rowOff>
    </xdr:from>
    <xdr:ext cx="762000" cy="259045"/>
    <xdr:sp macro="" textlink="">
      <xdr:nvSpPr>
        <xdr:cNvPr id="213" name="人件費・物件費等の状況該当値テキスト"/>
        <xdr:cNvSpPr txBox="1"/>
      </xdr:nvSpPr>
      <xdr:spPr>
        <a:xfrm>
          <a:off x="5041900" y="147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348,136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128203</xdr:rowOff>
    </xdr:from>
    <xdr:to>
      <xdr:col>6</xdr:col>
      <xdr:colOff>50800</xdr:colOff>
      <xdr:row>86</xdr:row>
      <xdr:rowOff>58353</xdr:rowOff>
    </xdr:to>
    <xdr:sp macro="" textlink="">
      <xdr:nvSpPr>
        <xdr:cNvPr id="214" name="円/楕円 213"/>
        <xdr:cNvSpPr/>
      </xdr:nvSpPr>
      <xdr:spPr>
        <a:xfrm>
          <a:off x="4064000" y="14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43130</xdr:rowOff>
    </xdr:from>
    <xdr:ext cx="736600" cy="259045"/>
    <xdr:sp macro="" textlink="">
      <xdr:nvSpPr>
        <xdr:cNvPr id="215" name="テキスト ボックス 214"/>
        <xdr:cNvSpPr txBox="1"/>
      </xdr:nvSpPr>
      <xdr:spPr>
        <a:xfrm>
          <a:off x="3733800" y="1478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336,615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99489</xdr:rowOff>
    </xdr:from>
    <xdr:to>
      <xdr:col>4</xdr:col>
      <xdr:colOff>533400</xdr:colOff>
      <xdr:row>86</xdr:row>
      <xdr:rowOff>29639</xdr:rowOff>
    </xdr:to>
    <xdr:sp macro="" textlink="">
      <xdr:nvSpPr>
        <xdr:cNvPr id="216" name="円/楕円 215"/>
        <xdr:cNvSpPr/>
      </xdr:nvSpPr>
      <xdr:spPr>
        <a:xfrm>
          <a:off x="3175000" y="146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14416</xdr:rowOff>
    </xdr:from>
    <xdr:ext cx="762000" cy="259045"/>
    <xdr:sp macro="" textlink="">
      <xdr:nvSpPr>
        <xdr:cNvPr id="217" name="テキスト ボックス 216"/>
        <xdr:cNvSpPr txBox="1"/>
      </xdr:nvSpPr>
      <xdr:spPr>
        <a:xfrm>
          <a:off x="2844800" y="147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329,475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2929</xdr:rowOff>
    </xdr:from>
    <xdr:to>
      <xdr:col>3</xdr:col>
      <xdr:colOff>330200</xdr:colOff>
      <xdr:row>85</xdr:row>
      <xdr:rowOff>104529</xdr:rowOff>
    </xdr:to>
    <xdr:sp macro="" textlink="">
      <xdr:nvSpPr>
        <xdr:cNvPr id="218" name="円/楕円 217"/>
        <xdr:cNvSpPr/>
      </xdr:nvSpPr>
      <xdr:spPr>
        <a:xfrm>
          <a:off x="2286000" y="145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89306</xdr:rowOff>
    </xdr:from>
    <xdr:ext cx="762000" cy="259045"/>
    <xdr:sp macro="" textlink="">
      <xdr:nvSpPr>
        <xdr:cNvPr id="219" name="テキスト ボックス 218"/>
        <xdr:cNvSpPr txBox="1"/>
      </xdr:nvSpPr>
      <xdr:spPr>
        <a:xfrm>
          <a:off x="1955800" y="1466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305,465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103733</xdr:rowOff>
    </xdr:from>
    <xdr:to>
      <xdr:col>2</xdr:col>
      <xdr:colOff>127000</xdr:colOff>
      <xdr:row>85</xdr:row>
      <xdr:rowOff>33883</xdr:rowOff>
    </xdr:to>
    <xdr:sp macro="" textlink="">
      <xdr:nvSpPr>
        <xdr:cNvPr id="220" name="円/楕円 219"/>
        <xdr:cNvSpPr/>
      </xdr:nvSpPr>
      <xdr:spPr>
        <a:xfrm>
          <a:off x="1397000" y="145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18660</xdr:rowOff>
    </xdr:from>
    <xdr:ext cx="762000" cy="259045"/>
    <xdr:sp macro="" textlink="">
      <xdr:nvSpPr>
        <xdr:cNvPr id="221" name="テキスト ボックス 220"/>
        <xdr:cNvSpPr txBox="1"/>
      </xdr:nvSpPr>
      <xdr:spPr>
        <a:xfrm>
          <a:off x="1066800" y="145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全国、類似団体平均を大きく下回っており、給与水準は高くない。国を基準としているが、その後の昇給を抑えることで給与の適正化に努めている。</a:t>
          </a:r>
        </a:p>
        <a:p>
          <a:r>
            <a:rPr kumimoji="1" lang="ja-JP" altLang="en-US" sz="1300">
              <a:latin typeface="ＭＳ Ｐゴシック"/>
            </a:rPr>
            <a:t>　引き続き、定員管理も含め、抑制を図っていく。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106257</xdr:rowOff>
    </xdr:from>
    <xdr:to>
      <xdr:col>24</xdr:col>
      <xdr:colOff>558800</xdr:colOff>
      <xdr:row>82</xdr:row>
      <xdr:rowOff>151977</xdr:rowOff>
    </xdr:to>
    <xdr:cxnSp macro="">
      <xdr:nvCxnSpPr>
        <xdr:cNvPr id="255" name="直線コネクタ 254"/>
        <xdr:cNvCxnSpPr/>
      </xdr:nvCxnSpPr>
      <xdr:spPr>
        <a:xfrm>
          <a:off x="16179800" y="1399370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106257</xdr:rowOff>
    </xdr:from>
    <xdr:to>
      <xdr:col>23</xdr:col>
      <xdr:colOff>406400</xdr:colOff>
      <xdr:row>82</xdr:row>
      <xdr:rowOff>39370</xdr:rowOff>
    </xdr:to>
    <xdr:cxnSp macro="">
      <xdr:nvCxnSpPr>
        <xdr:cNvPr id="258" name="直線コネクタ 257"/>
        <xdr:cNvCxnSpPr/>
      </xdr:nvCxnSpPr>
      <xdr:spPr>
        <a:xfrm flipV="1">
          <a:off x="15290800" y="1399370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39370</xdr:rowOff>
    </xdr:from>
    <xdr:to>
      <xdr:col>22</xdr:col>
      <xdr:colOff>203200</xdr:colOff>
      <xdr:row>87</xdr:row>
      <xdr:rowOff>2539</xdr:rowOff>
    </xdr:to>
    <xdr:cxnSp macro="">
      <xdr:nvCxnSpPr>
        <xdr:cNvPr id="261" name="直線コネクタ 260"/>
        <xdr:cNvCxnSpPr/>
      </xdr:nvCxnSpPr>
      <xdr:spPr>
        <a:xfrm flipV="1">
          <a:off x="14401800" y="14098270"/>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87</xdr:row>
      <xdr:rowOff>2539</xdr:rowOff>
    </xdr:to>
    <xdr:cxnSp macro="">
      <xdr:nvCxnSpPr>
        <xdr:cNvPr id="264" name="直線コネクタ 263"/>
        <xdr:cNvCxnSpPr/>
      </xdr:nvCxnSpPr>
      <xdr:spPr>
        <a:xfrm>
          <a:off x="13512800" y="14765866"/>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101177</xdr:rowOff>
    </xdr:from>
    <xdr:to>
      <xdr:col>24</xdr:col>
      <xdr:colOff>609600</xdr:colOff>
      <xdr:row>83</xdr:row>
      <xdr:rowOff>31327</xdr:rowOff>
    </xdr:to>
    <xdr:sp macro="" textlink="">
      <xdr:nvSpPr>
        <xdr:cNvPr id="274" name="円/楕円 273"/>
        <xdr:cNvSpPr/>
      </xdr:nvSpPr>
      <xdr:spPr>
        <a:xfrm>
          <a:off x="169672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117704</xdr:rowOff>
    </xdr:from>
    <xdr:ext cx="762000" cy="259045"/>
    <xdr:sp macro="" textlink="">
      <xdr:nvSpPr>
        <xdr:cNvPr id="275" name="給与水準   （国との比較）該当値テキスト"/>
        <xdr:cNvSpPr txBox="1"/>
      </xdr:nvSpPr>
      <xdr:spPr>
        <a:xfrm>
          <a:off x="17106900" y="1400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55457</xdr:rowOff>
    </xdr:from>
    <xdr:to>
      <xdr:col>23</xdr:col>
      <xdr:colOff>457200</xdr:colOff>
      <xdr:row>81</xdr:row>
      <xdr:rowOff>157057</xdr:rowOff>
    </xdr:to>
    <xdr:sp macro="" textlink="">
      <xdr:nvSpPr>
        <xdr:cNvPr id="276" name="円/楕円 275"/>
        <xdr:cNvSpPr/>
      </xdr:nvSpPr>
      <xdr:spPr>
        <a:xfrm>
          <a:off x="16129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167234</xdr:rowOff>
    </xdr:from>
    <xdr:ext cx="736600" cy="259045"/>
    <xdr:sp macro="" textlink="">
      <xdr:nvSpPr>
        <xdr:cNvPr id="277" name="テキスト ボックス 276"/>
        <xdr:cNvSpPr txBox="1"/>
      </xdr:nvSpPr>
      <xdr:spPr>
        <a:xfrm>
          <a:off x="15798800" y="1371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160020</xdr:rowOff>
    </xdr:from>
    <xdr:to>
      <xdr:col>22</xdr:col>
      <xdr:colOff>254000</xdr:colOff>
      <xdr:row>82</xdr:row>
      <xdr:rowOff>90170</xdr:rowOff>
    </xdr:to>
    <xdr:sp macro="" textlink="">
      <xdr:nvSpPr>
        <xdr:cNvPr id="278" name="円/楕円 277"/>
        <xdr:cNvSpPr/>
      </xdr:nvSpPr>
      <xdr:spPr>
        <a:xfrm>
          <a:off x="15240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100347</xdr:rowOff>
    </xdr:from>
    <xdr:ext cx="762000" cy="259045"/>
    <xdr:sp macro="" textlink="">
      <xdr:nvSpPr>
        <xdr:cNvPr id="279" name="テキスト ボックス 278"/>
        <xdr:cNvSpPr txBox="1"/>
      </xdr:nvSpPr>
      <xdr:spPr>
        <a:xfrm>
          <a:off x="14909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123189</xdr:rowOff>
    </xdr:from>
    <xdr:to>
      <xdr:col>21</xdr:col>
      <xdr:colOff>50800</xdr:colOff>
      <xdr:row>87</xdr:row>
      <xdr:rowOff>53339</xdr:rowOff>
    </xdr:to>
    <xdr:sp macro="" textlink="">
      <xdr:nvSpPr>
        <xdr:cNvPr id="280" name="円/楕円 279"/>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81" name="テキスト ボックス 280"/>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2" name="円/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3" name="テキスト ボックス 282"/>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職員数は全国をはじめ、類似団体の平均を大きく上回っているのは島内に点在する保育所の直営や消防救急業務のほか、空港消防業務を受託しているためである。</a:t>
          </a:r>
          <a:endParaRPr kumimoji="1" lang="en-US" altLang="ja-JP" sz="1300">
            <a:latin typeface="ＭＳ Ｐゴシック"/>
          </a:endParaRPr>
        </a:p>
        <a:p>
          <a:r>
            <a:rPr kumimoji="1" lang="ja-JP" altLang="en-US" sz="1300">
              <a:latin typeface="ＭＳ Ｐゴシック"/>
            </a:rPr>
            <a:t>　今後、人口減少に伴い割合は上がっていくが、事務の効率化を図りつつ、多様な行政需要に対応できる組織へ再編を進め、定員管理に努める。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170349</xdr:rowOff>
    </xdr:from>
    <xdr:to>
      <xdr:col>24</xdr:col>
      <xdr:colOff>558800</xdr:colOff>
      <xdr:row>66</xdr:row>
      <xdr:rowOff>18204</xdr:rowOff>
    </xdr:to>
    <xdr:cxnSp macro="">
      <xdr:nvCxnSpPr>
        <xdr:cNvPr id="318" name="直線コネクタ 317"/>
        <xdr:cNvCxnSpPr/>
      </xdr:nvCxnSpPr>
      <xdr:spPr>
        <a:xfrm>
          <a:off x="16179800" y="11314599"/>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130132</xdr:rowOff>
    </xdr:from>
    <xdr:to>
      <xdr:col>23</xdr:col>
      <xdr:colOff>406400</xdr:colOff>
      <xdr:row>65</xdr:row>
      <xdr:rowOff>170349</xdr:rowOff>
    </xdr:to>
    <xdr:cxnSp macro="">
      <xdr:nvCxnSpPr>
        <xdr:cNvPr id="321" name="直線コネクタ 320"/>
        <xdr:cNvCxnSpPr/>
      </xdr:nvCxnSpPr>
      <xdr:spPr>
        <a:xfrm>
          <a:off x="15290800" y="1127438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91525</xdr:rowOff>
    </xdr:from>
    <xdr:to>
      <xdr:col>22</xdr:col>
      <xdr:colOff>203200</xdr:colOff>
      <xdr:row>65</xdr:row>
      <xdr:rowOff>130132</xdr:rowOff>
    </xdr:to>
    <xdr:cxnSp macro="">
      <xdr:nvCxnSpPr>
        <xdr:cNvPr id="324" name="直線コネクタ 323"/>
        <xdr:cNvCxnSpPr/>
      </xdr:nvCxnSpPr>
      <xdr:spPr>
        <a:xfrm>
          <a:off x="14401800" y="1123577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91525</xdr:rowOff>
    </xdr:from>
    <xdr:to>
      <xdr:col>21</xdr:col>
      <xdr:colOff>0</xdr:colOff>
      <xdr:row>65</xdr:row>
      <xdr:rowOff>116459</xdr:rowOff>
    </xdr:to>
    <xdr:cxnSp macro="">
      <xdr:nvCxnSpPr>
        <xdr:cNvPr id="327" name="直線コネクタ 326"/>
        <xdr:cNvCxnSpPr/>
      </xdr:nvCxnSpPr>
      <xdr:spPr>
        <a:xfrm flipV="1">
          <a:off x="13512800" y="1123577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138854</xdr:rowOff>
    </xdr:from>
    <xdr:to>
      <xdr:col>24</xdr:col>
      <xdr:colOff>609600</xdr:colOff>
      <xdr:row>66</xdr:row>
      <xdr:rowOff>69004</xdr:rowOff>
    </xdr:to>
    <xdr:sp macro="" textlink="">
      <xdr:nvSpPr>
        <xdr:cNvPr id="337" name="円/楕円 336"/>
        <xdr:cNvSpPr/>
      </xdr:nvSpPr>
      <xdr:spPr>
        <a:xfrm>
          <a:off x="16967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34731</xdr:rowOff>
    </xdr:from>
    <xdr:ext cx="762000" cy="259045"/>
    <xdr:sp macro="" textlink="">
      <xdr:nvSpPr>
        <xdr:cNvPr id="338" name="定員管理の状況該当値テキスト"/>
        <xdr:cNvSpPr txBox="1"/>
      </xdr:nvSpPr>
      <xdr:spPr>
        <a:xfrm>
          <a:off x="17106900" y="111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119549</xdr:rowOff>
    </xdr:from>
    <xdr:to>
      <xdr:col>23</xdr:col>
      <xdr:colOff>457200</xdr:colOff>
      <xdr:row>66</xdr:row>
      <xdr:rowOff>49699</xdr:rowOff>
    </xdr:to>
    <xdr:sp macro="" textlink="">
      <xdr:nvSpPr>
        <xdr:cNvPr id="339" name="円/楕円 338"/>
        <xdr:cNvSpPr/>
      </xdr:nvSpPr>
      <xdr:spPr>
        <a:xfrm>
          <a:off x="16129000" y="112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34476</xdr:rowOff>
    </xdr:from>
    <xdr:ext cx="736600" cy="259045"/>
    <xdr:sp macro="" textlink="">
      <xdr:nvSpPr>
        <xdr:cNvPr id="340" name="テキスト ボックス 339"/>
        <xdr:cNvSpPr txBox="1"/>
      </xdr:nvSpPr>
      <xdr:spPr>
        <a:xfrm>
          <a:off x="15798800" y="113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79332</xdr:rowOff>
    </xdr:from>
    <xdr:to>
      <xdr:col>22</xdr:col>
      <xdr:colOff>254000</xdr:colOff>
      <xdr:row>66</xdr:row>
      <xdr:rowOff>9482</xdr:rowOff>
    </xdr:to>
    <xdr:sp macro="" textlink="">
      <xdr:nvSpPr>
        <xdr:cNvPr id="341" name="円/楕円 340"/>
        <xdr:cNvSpPr/>
      </xdr:nvSpPr>
      <xdr:spPr>
        <a:xfrm>
          <a:off x="15240000" y="112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165709</xdr:rowOff>
    </xdr:from>
    <xdr:ext cx="762000" cy="259045"/>
    <xdr:sp macro="" textlink="">
      <xdr:nvSpPr>
        <xdr:cNvPr id="342" name="テキスト ボックス 341"/>
        <xdr:cNvSpPr txBox="1"/>
      </xdr:nvSpPr>
      <xdr:spPr>
        <a:xfrm>
          <a:off x="14909800" y="113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40725</xdr:rowOff>
    </xdr:from>
    <xdr:to>
      <xdr:col>21</xdr:col>
      <xdr:colOff>50800</xdr:colOff>
      <xdr:row>65</xdr:row>
      <xdr:rowOff>142325</xdr:rowOff>
    </xdr:to>
    <xdr:sp macro="" textlink="">
      <xdr:nvSpPr>
        <xdr:cNvPr id="343" name="円/楕円 342"/>
        <xdr:cNvSpPr/>
      </xdr:nvSpPr>
      <xdr:spPr>
        <a:xfrm>
          <a:off x="14351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127102</xdr:rowOff>
    </xdr:from>
    <xdr:ext cx="762000" cy="259045"/>
    <xdr:sp macro="" textlink="">
      <xdr:nvSpPr>
        <xdr:cNvPr id="344" name="テキスト ボックス 343"/>
        <xdr:cNvSpPr txBox="1"/>
      </xdr:nvSpPr>
      <xdr:spPr>
        <a:xfrm>
          <a:off x="14020800" y="112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65659</xdr:rowOff>
    </xdr:from>
    <xdr:to>
      <xdr:col>19</xdr:col>
      <xdr:colOff>533400</xdr:colOff>
      <xdr:row>65</xdr:row>
      <xdr:rowOff>167259</xdr:rowOff>
    </xdr:to>
    <xdr:sp macro="" textlink="">
      <xdr:nvSpPr>
        <xdr:cNvPr id="345" name="円/楕円 344"/>
        <xdr:cNvSpPr/>
      </xdr:nvSpPr>
      <xdr:spPr>
        <a:xfrm>
          <a:off x="13462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152036</xdr:rowOff>
    </xdr:from>
    <xdr:ext cx="762000" cy="259045"/>
    <xdr:sp macro="" textlink="">
      <xdr:nvSpPr>
        <xdr:cNvPr id="346" name="テキスト ボックス 345"/>
        <xdr:cNvSpPr txBox="1"/>
      </xdr:nvSpPr>
      <xdr:spPr>
        <a:xfrm>
          <a:off x="13131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実質公債費比率が悪化している要因は元利償還金の額が増加していることによるものであり、今年度も５．１％３，７００万円増加したため、類似団体と比べ２．６％と大きく差が出る結果となった。</a:t>
          </a:r>
          <a:endParaRPr kumimoji="1" lang="en-US" altLang="ja-JP" sz="1300">
            <a:latin typeface="ＭＳ Ｐゴシック"/>
          </a:endParaRPr>
        </a:p>
        <a:p>
          <a:r>
            <a:rPr kumimoji="1" lang="ja-JP" altLang="en-US" sz="1300">
              <a:latin typeface="ＭＳ Ｐゴシック"/>
            </a:rPr>
            <a:t>　公民館の建替えもあり、今後さらなる比率増加を見込んでいる。交付税措置のある起債を優先し、単独の起債を最小限に抑制し適正な地方債管理を図り、比率増加を最小限に抑えるよう努める。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44704</xdr:rowOff>
    </xdr:from>
    <xdr:to>
      <xdr:col>24</xdr:col>
      <xdr:colOff>558800</xdr:colOff>
      <xdr:row>42</xdr:row>
      <xdr:rowOff>150876</xdr:rowOff>
    </xdr:to>
    <xdr:cxnSp macro="">
      <xdr:nvCxnSpPr>
        <xdr:cNvPr id="378" name="直線コネクタ 377"/>
        <xdr:cNvCxnSpPr/>
      </xdr:nvCxnSpPr>
      <xdr:spPr>
        <a:xfrm>
          <a:off x="16179800" y="72456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44704</xdr:rowOff>
    </xdr:to>
    <xdr:cxnSp macro="">
      <xdr:nvCxnSpPr>
        <xdr:cNvPr id="381" name="直線コネクタ 380"/>
        <xdr:cNvCxnSpPr/>
      </xdr:nvCxnSpPr>
      <xdr:spPr>
        <a:xfrm>
          <a:off x="15290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41</xdr:row>
      <xdr:rowOff>167894</xdr:rowOff>
    </xdr:to>
    <xdr:cxnSp macro="">
      <xdr:nvCxnSpPr>
        <xdr:cNvPr id="384" name="直線コネクタ 383"/>
        <xdr:cNvCxnSpPr/>
      </xdr:nvCxnSpPr>
      <xdr:spPr>
        <a:xfrm>
          <a:off x="14401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15748</xdr:rowOff>
    </xdr:to>
    <xdr:cxnSp macro="">
      <xdr:nvCxnSpPr>
        <xdr:cNvPr id="387" name="直線コネクタ 386"/>
        <xdr:cNvCxnSpPr/>
      </xdr:nvCxnSpPr>
      <xdr:spPr>
        <a:xfrm flipV="1">
          <a:off x="13512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397" name="円/楕円 396"/>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398"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399" name="円/楕円 398"/>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0" name="テキスト ボックス 399"/>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1" name="円/楕円 400"/>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402" name="テキスト ボックス 401"/>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3" name="円/楕円 402"/>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4" name="テキスト ボックス 40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5" name="円/楕円 404"/>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6" name="テキスト ボックス 405"/>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前年度より１３．９％改善したのは基金を微増させたことによる分子の減、基準財政需要額算入見込み額において５．２％２４，２００万円増により分母が増したことによる。</a:t>
          </a:r>
          <a:endParaRPr kumimoji="1" lang="en-US" altLang="ja-JP" sz="1300">
            <a:latin typeface="ＭＳ Ｐゴシック"/>
          </a:endParaRPr>
        </a:p>
        <a:p>
          <a:r>
            <a:rPr kumimoji="1" lang="ja-JP" altLang="en-US" sz="1300">
              <a:latin typeface="ＭＳ Ｐゴシック"/>
            </a:rPr>
            <a:t>　今後、新規発行債を抑制し、将来負担額を縮小させ、さらなる改善に努める。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9616</xdr:rowOff>
    </xdr:from>
    <xdr:to>
      <xdr:col>24</xdr:col>
      <xdr:colOff>558800</xdr:colOff>
      <xdr:row>18</xdr:row>
      <xdr:rowOff>169333</xdr:rowOff>
    </xdr:to>
    <xdr:cxnSp macro="">
      <xdr:nvCxnSpPr>
        <xdr:cNvPr id="442" name="直線コネクタ 441"/>
        <xdr:cNvCxnSpPr/>
      </xdr:nvCxnSpPr>
      <xdr:spPr>
        <a:xfrm flipV="1">
          <a:off x="16179800" y="3095716"/>
          <a:ext cx="8382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138309</xdr:rowOff>
    </xdr:from>
    <xdr:to>
      <xdr:col>23</xdr:col>
      <xdr:colOff>406400</xdr:colOff>
      <xdr:row>18</xdr:row>
      <xdr:rowOff>169333</xdr:rowOff>
    </xdr:to>
    <xdr:cxnSp macro="">
      <xdr:nvCxnSpPr>
        <xdr:cNvPr id="445" name="直線コネクタ 444"/>
        <xdr:cNvCxnSpPr/>
      </xdr:nvCxnSpPr>
      <xdr:spPr>
        <a:xfrm>
          <a:off x="15290800" y="32244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138309</xdr:rowOff>
    </xdr:from>
    <xdr:to>
      <xdr:col>22</xdr:col>
      <xdr:colOff>203200</xdr:colOff>
      <xdr:row>19</xdr:row>
      <xdr:rowOff>92105</xdr:rowOff>
    </xdr:to>
    <xdr:cxnSp macro="">
      <xdr:nvCxnSpPr>
        <xdr:cNvPr id="448" name="直線コネクタ 447"/>
        <xdr:cNvCxnSpPr/>
      </xdr:nvCxnSpPr>
      <xdr:spPr>
        <a:xfrm flipV="1">
          <a:off x="14401800" y="3224409"/>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21348</xdr:rowOff>
    </xdr:from>
    <xdr:to>
      <xdr:col>21</xdr:col>
      <xdr:colOff>0</xdr:colOff>
      <xdr:row>19</xdr:row>
      <xdr:rowOff>92105</xdr:rowOff>
    </xdr:to>
    <xdr:cxnSp macro="">
      <xdr:nvCxnSpPr>
        <xdr:cNvPr id="451" name="直線コネクタ 450"/>
        <xdr:cNvCxnSpPr/>
      </xdr:nvCxnSpPr>
      <xdr:spPr>
        <a:xfrm>
          <a:off x="13512800" y="293599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130266</xdr:rowOff>
    </xdr:from>
    <xdr:to>
      <xdr:col>24</xdr:col>
      <xdr:colOff>609600</xdr:colOff>
      <xdr:row>18</xdr:row>
      <xdr:rowOff>60416</xdr:rowOff>
    </xdr:to>
    <xdr:sp macro="" textlink="">
      <xdr:nvSpPr>
        <xdr:cNvPr id="461" name="円/楕円 460"/>
        <xdr:cNvSpPr/>
      </xdr:nvSpPr>
      <xdr:spPr>
        <a:xfrm>
          <a:off x="169672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102343</xdr:rowOff>
    </xdr:from>
    <xdr:ext cx="762000" cy="259045"/>
    <xdr:sp macro="" textlink="">
      <xdr:nvSpPr>
        <xdr:cNvPr id="462" name="将来負担の状況該当値テキスト"/>
        <xdr:cNvSpPr txBox="1"/>
      </xdr:nvSpPr>
      <xdr:spPr>
        <a:xfrm>
          <a:off x="17106900" y="30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118533</xdr:rowOff>
    </xdr:from>
    <xdr:to>
      <xdr:col>23</xdr:col>
      <xdr:colOff>457200</xdr:colOff>
      <xdr:row>19</xdr:row>
      <xdr:rowOff>48683</xdr:rowOff>
    </xdr:to>
    <xdr:sp macro="" textlink="">
      <xdr:nvSpPr>
        <xdr:cNvPr id="463" name="円/楕円 462"/>
        <xdr:cNvSpPr/>
      </xdr:nvSpPr>
      <xdr:spPr>
        <a:xfrm>
          <a:off x="16129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33460</xdr:rowOff>
    </xdr:from>
    <xdr:ext cx="736600" cy="259045"/>
    <xdr:sp macro="" textlink="">
      <xdr:nvSpPr>
        <xdr:cNvPr id="464" name="テキスト ボックス 463"/>
        <xdr:cNvSpPr txBox="1"/>
      </xdr:nvSpPr>
      <xdr:spPr>
        <a:xfrm>
          <a:off x="15798800" y="32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87509</xdr:rowOff>
    </xdr:from>
    <xdr:to>
      <xdr:col>22</xdr:col>
      <xdr:colOff>254000</xdr:colOff>
      <xdr:row>19</xdr:row>
      <xdr:rowOff>17659</xdr:rowOff>
    </xdr:to>
    <xdr:sp macro="" textlink="">
      <xdr:nvSpPr>
        <xdr:cNvPr id="465" name="円/楕円 464"/>
        <xdr:cNvSpPr/>
      </xdr:nvSpPr>
      <xdr:spPr>
        <a:xfrm>
          <a:off x="15240000" y="31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2436</xdr:rowOff>
    </xdr:from>
    <xdr:ext cx="762000" cy="259045"/>
    <xdr:sp macro="" textlink="">
      <xdr:nvSpPr>
        <xdr:cNvPr id="466" name="テキスト ボックス 465"/>
        <xdr:cNvSpPr txBox="1"/>
      </xdr:nvSpPr>
      <xdr:spPr>
        <a:xfrm>
          <a:off x="14909800" y="325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41305</xdr:rowOff>
    </xdr:from>
    <xdr:to>
      <xdr:col>21</xdr:col>
      <xdr:colOff>50800</xdr:colOff>
      <xdr:row>19</xdr:row>
      <xdr:rowOff>142905</xdr:rowOff>
    </xdr:to>
    <xdr:sp macro="" textlink="">
      <xdr:nvSpPr>
        <xdr:cNvPr id="467" name="円/楕円 466"/>
        <xdr:cNvSpPr/>
      </xdr:nvSpPr>
      <xdr:spPr>
        <a:xfrm>
          <a:off x="14351000" y="32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127682</xdr:rowOff>
    </xdr:from>
    <xdr:ext cx="762000" cy="259045"/>
    <xdr:sp macro="" textlink="">
      <xdr:nvSpPr>
        <xdr:cNvPr id="468" name="テキスト ボックス 467"/>
        <xdr:cNvSpPr txBox="1"/>
      </xdr:nvSpPr>
      <xdr:spPr>
        <a:xfrm>
          <a:off x="14020800" y="33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141998</xdr:rowOff>
    </xdr:from>
    <xdr:to>
      <xdr:col>19</xdr:col>
      <xdr:colOff>533400</xdr:colOff>
      <xdr:row>17</xdr:row>
      <xdr:rowOff>72148</xdr:rowOff>
    </xdr:to>
    <xdr:sp macro="" textlink="">
      <xdr:nvSpPr>
        <xdr:cNvPr id="469" name="円/楕円 468"/>
        <xdr:cNvSpPr/>
      </xdr:nvSpPr>
      <xdr:spPr>
        <a:xfrm>
          <a:off x="13462000" y="28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56925</xdr:rowOff>
    </xdr:from>
    <xdr:ext cx="762000" cy="259045"/>
    <xdr:sp macro="" textlink="">
      <xdr:nvSpPr>
        <xdr:cNvPr id="470" name="テキスト ボックス 469"/>
        <xdr:cNvSpPr txBox="1"/>
      </xdr:nvSpPr>
      <xdr:spPr>
        <a:xfrm>
          <a:off x="13131800" y="297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7,834
7,735
72.23
7,642,249
7,524,889
79,365
3,567,099
7,376,466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保育所や消防業務の直営により職員数が多いため、類似団体を上回っているが、給与水準が抑えられているため、類似団体平均と同水準を保っている。</a:t>
          </a:r>
        </a:p>
        <a:p>
          <a:r>
            <a:rPr kumimoji="1" lang="ja-JP" altLang="en-US" sz="1300">
              <a:latin typeface="ＭＳ Ｐゴシック"/>
            </a:rPr>
            <a:t>　適正な人員管理を行うとともに給与水準を抑え、今後も現在の水準を維持していくよう努める。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37</xdr:row>
      <xdr:rowOff>152146</xdr:rowOff>
    </xdr:to>
    <xdr:cxnSp macro="">
      <xdr:nvCxnSpPr>
        <xdr:cNvPr id="64" name="直線コネクタ 63"/>
        <xdr:cNvCxnSpPr/>
      </xdr:nvCxnSpPr>
      <xdr:spPr>
        <a:xfrm flipV="1">
          <a:off x="3987800" y="64272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37</xdr:row>
      <xdr:rowOff>152146</xdr:rowOff>
    </xdr:to>
    <xdr:cxnSp macro="">
      <xdr:nvCxnSpPr>
        <xdr:cNvPr id="67" name="直線コネクタ 66"/>
        <xdr:cNvCxnSpPr/>
      </xdr:nvCxnSpPr>
      <xdr:spPr>
        <a:xfrm>
          <a:off x="3098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101854</xdr:rowOff>
    </xdr:to>
    <xdr:cxnSp macro="">
      <xdr:nvCxnSpPr>
        <xdr:cNvPr id="70" name="直線コネクタ 69"/>
        <xdr:cNvCxnSpPr/>
      </xdr:nvCxnSpPr>
      <xdr:spPr>
        <a:xfrm>
          <a:off x="2209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37</xdr:row>
      <xdr:rowOff>101854</xdr:rowOff>
    </xdr:to>
    <xdr:cxnSp macro="">
      <xdr:nvCxnSpPr>
        <xdr:cNvPr id="73" name="直線コネクタ 72"/>
        <xdr:cNvCxnSpPr/>
      </xdr:nvCxnSpPr>
      <xdr:spPr>
        <a:xfrm>
          <a:off x="1320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3" name="円/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4"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5" name="円/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9" name="円/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32766</xdr:rowOff>
    </xdr:from>
    <xdr:to>
      <xdr:col>1</xdr:col>
      <xdr:colOff>676275</xdr:colOff>
      <xdr:row>37</xdr:row>
      <xdr:rowOff>134366</xdr:rowOff>
    </xdr:to>
    <xdr:sp macro="" textlink="">
      <xdr:nvSpPr>
        <xdr:cNvPr id="91" name="円/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今年度は社会保障税番号制度への対応等もあり</a:t>
          </a:r>
          <a:r>
            <a:rPr kumimoji="1" lang="en-US" altLang="ja-JP" sz="1300">
              <a:latin typeface="ＭＳ Ｐゴシック"/>
            </a:rPr>
            <a:t>0.7</a:t>
          </a:r>
          <a:r>
            <a:rPr kumimoji="1" lang="ja-JP" altLang="en-US" sz="1300">
              <a:latin typeface="ＭＳ Ｐゴシック"/>
            </a:rPr>
            <a:t>％悪化したが、類似団体とほぼ同水準を保っている。</a:t>
          </a:r>
          <a:endParaRPr kumimoji="1" lang="en-US" altLang="ja-JP" sz="1300">
            <a:latin typeface="ＭＳ Ｐゴシック"/>
          </a:endParaRPr>
        </a:p>
        <a:p>
          <a:r>
            <a:rPr kumimoji="1" lang="ja-JP" altLang="en-US" sz="1300">
              <a:latin typeface="ＭＳ Ｐゴシック"/>
            </a:rPr>
            <a:t>　今後も施設の運営費において上がる要因はあるが、同水準を維持していけるようコスト削減に努める。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142240</xdr:rowOff>
    </xdr:to>
    <xdr:cxnSp macro="">
      <xdr:nvCxnSpPr>
        <xdr:cNvPr id="125" name="直線コネクタ 124"/>
        <xdr:cNvCxnSpPr/>
      </xdr:nvCxnSpPr>
      <xdr:spPr>
        <a:xfrm>
          <a:off x="15671800" y="2832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142240</xdr:rowOff>
    </xdr:to>
    <xdr:cxnSp macro="">
      <xdr:nvCxnSpPr>
        <xdr:cNvPr id="128" name="直線コネクタ 127"/>
        <xdr:cNvCxnSpPr/>
      </xdr:nvCxnSpPr>
      <xdr:spPr>
        <a:xfrm flipV="1">
          <a:off x="14782800" y="283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16</xdr:row>
      <xdr:rowOff>142240</xdr:rowOff>
    </xdr:to>
    <xdr:cxnSp macro="">
      <xdr:nvCxnSpPr>
        <xdr:cNvPr id="131" name="直線コネクタ 130"/>
        <xdr:cNvCxnSpPr/>
      </xdr:nvCxnSpPr>
      <xdr:spPr>
        <a:xfrm>
          <a:off x="13893800" y="24892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88900</xdr:rowOff>
    </xdr:to>
    <xdr:cxnSp macro="">
      <xdr:nvCxnSpPr>
        <xdr:cNvPr id="134" name="直線コネクタ 133"/>
        <xdr:cNvCxnSpPr/>
      </xdr:nvCxnSpPr>
      <xdr:spPr>
        <a:xfrm>
          <a:off x="13004800" y="237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2" name="円/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自立支援給付費も増加傾向にあり、</a:t>
          </a:r>
          <a:r>
            <a:rPr kumimoji="1" lang="ja-JP" altLang="en-US" sz="1300">
              <a:solidFill>
                <a:schemeClr val="dk1"/>
              </a:solidFill>
              <a:effectLst/>
              <a:latin typeface="+mn-lt"/>
              <a:ea typeface="+mn-ea"/>
              <a:cs typeface="+mn-cs"/>
            </a:rPr>
            <a:t>類似団体を上回っている現状だが、今後は</a:t>
          </a:r>
          <a:r>
            <a:rPr kumimoji="1" lang="ja-JP" altLang="en-US" sz="1300">
              <a:latin typeface="ＭＳ Ｐゴシック"/>
            </a:rPr>
            <a:t>老人保護措置者数減により減少していくと推測している。</a:t>
          </a:r>
          <a:endParaRPr kumimoji="1" lang="en-US" altLang="ja-JP" sz="1300">
            <a:latin typeface="ＭＳ Ｐゴシック"/>
          </a:endParaRPr>
        </a:p>
        <a:p>
          <a:r>
            <a:rPr kumimoji="1" lang="ja-JP" altLang="en-US" sz="1300">
              <a:latin typeface="ＭＳ Ｐゴシック"/>
            </a:rPr>
            <a:t>　制度上削減が難しい経費であるため、制度改正に注視するとともに資格審査事務を適正に行い、給付に努める。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50800</xdr:rowOff>
    </xdr:to>
    <xdr:cxnSp macro="">
      <xdr:nvCxnSpPr>
        <xdr:cNvPr id="186" name="直線コネクタ 185"/>
        <xdr:cNvCxnSpPr/>
      </xdr:nvCxnSpPr>
      <xdr:spPr>
        <a:xfrm flipV="1">
          <a:off x="3987800" y="9804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50800</xdr:rowOff>
    </xdr:to>
    <xdr:cxnSp macro="">
      <xdr:nvCxnSpPr>
        <xdr:cNvPr id="189" name="直線コネクタ 188"/>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50800</xdr:rowOff>
    </xdr:to>
    <xdr:cxnSp macro="">
      <xdr:nvCxnSpPr>
        <xdr:cNvPr id="192" name="直線コネクタ 191"/>
        <xdr:cNvCxnSpPr/>
      </xdr:nvCxnSpPr>
      <xdr:spPr>
        <a:xfrm>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88900</xdr:rowOff>
    </xdr:to>
    <xdr:cxnSp macro="">
      <xdr:nvCxnSpPr>
        <xdr:cNvPr id="195" name="直線コネクタ 194"/>
        <xdr:cNvCxnSpPr/>
      </xdr:nvCxnSpPr>
      <xdr:spPr>
        <a:xfrm flipV="1">
          <a:off x="1320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7" name="円/楕円 206"/>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8" name="テキスト ボックス 207"/>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9" name="円/楕円 208"/>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0" name="テキスト ボックス 209"/>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213" name="円/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214" name="テキスト ボックス 213"/>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平成２５年度に浄化槽設置管理事業特別会計が始まったことにより繰出金が一時的に急増したが、平成２７年度までに１．４％改善した。</a:t>
          </a:r>
          <a:endParaRPr kumimoji="1" lang="en-US" altLang="ja-JP" sz="1300">
            <a:latin typeface="ＭＳ Ｐゴシック"/>
          </a:endParaRPr>
        </a:p>
        <a:p>
          <a:r>
            <a:rPr kumimoji="1" lang="ja-JP" altLang="en-US" sz="1300">
              <a:latin typeface="ＭＳ Ｐゴシック"/>
            </a:rPr>
            <a:t>　国民健康保険特別会計の累積赤字への対応、介護保険医療特別会計への繰出金は増加しているため、国保税等の徴収強化に努め一般会計への負担軽減を図る。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27940</xdr:rowOff>
    </xdr:to>
    <xdr:cxnSp macro="">
      <xdr:nvCxnSpPr>
        <xdr:cNvPr id="247" name="直線コネクタ 246"/>
        <xdr:cNvCxnSpPr/>
      </xdr:nvCxnSpPr>
      <xdr:spPr>
        <a:xfrm flipV="1">
          <a:off x="15671800" y="9598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104140</xdr:rowOff>
    </xdr:to>
    <xdr:cxnSp macro="">
      <xdr:nvCxnSpPr>
        <xdr:cNvPr id="250" name="直線コネクタ 249"/>
        <xdr:cNvCxnSpPr/>
      </xdr:nvCxnSpPr>
      <xdr:spPr>
        <a:xfrm flipV="1">
          <a:off x="14782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56</xdr:row>
      <xdr:rowOff>104140</xdr:rowOff>
    </xdr:to>
    <xdr:cxnSp macro="">
      <xdr:nvCxnSpPr>
        <xdr:cNvPr id="253" name="直線コネクタ 252"/>
        <xdr:cNvCxnSpPr/>
      </xdr:nvCxnSpPr>
      <xdr:spPr>
        <a:xfrm>
          <a:off x="13893800" y="94310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55</xdr:row>
      <xdr:rowOff>1270</xdr:rowOff>
    </xdr:to>
    <xdr:cxnSp macro="">
      <xdr:nvCxnSpPr>
        <xdr:cNvPr id="256" name="直線コネクタ 255"/>
        <xdr:cNvCxnSpPr/>
      </xdr:nvCxnSpPr>
      <xdr:spPr>
        <a:xfrm>
          <a:off x="13004800" y="9347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8" name="円/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71" name="テキスト ボックス 270"/>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2" name="円/楕円 27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3" name="テキスト ボックス 272"/>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4" name="円/楕円 273"/>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5" name="テキスト ボックス 274"/>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0.9</a:t>
          </a:r>
          <a:r>
            <a:rPr kumimoji="1" lang="ja-JP" altLang="en-US" sz="1300">
              <a:latin typeface="ＭＳ Ｐゴシック"/>
            </a:rPr>
            <a:t>％の減となり類似団体を下回る結果となったが、公営企業会計への繰出金、最終処分場にかかる島嶼町村一部事務組合の負担金があるため厳しい状況が続く。公営企業会計への繰出は増加傾向にあるため、公営企業の経営健全化を進め、繰出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74422</xdr:rowOff>
    </xdr:to>
    <xdr:cxnSp macro="">
      <xdr:nvCxnSpPr>
        <xdr:cNvPr id="305" name="直線コネクタ 304"/>
        <xdr:cNvCxnSpPr/>
      </xdr:nvCxnSpPr>
      <xdr:spPr>
        <a:xfrm flipV="1">
          <a:off x="15671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74422</xdr:rowOff>
    </xdr:to>
    <xdr:cxnSp macro="">
      <xdr:nvCxnSpPr>
        <xdr:cNvPr id="308" name="直線コネクタ 307"/>
        <xdr:cNvCxnSpPr/>
      </xdr:nvCxnSpPr>
      <xdr:spPr>
        <a:xfrm>
          <a:off x="14782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149860</xdr:rowOff>
    </xdr:to>
    <xdr:cxnSp macro="">
      <xdr:nvCxnSpPr>
        <xdr:cNvPr id="311" name="直線コネクタ 310"/>
        <xdr:cNvCxnSpPr/>
      </xdr:nvCxnSpPr>
      <xdr:spPr>
        <a:xfrm>
          <a:off x="13893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14" name="直線コネクタ 313"/>
        <xdr:cNvCxnSpPr/>
      </xdr:nvCxnSpPr>
      <xdr:spPr>
        <a:xfrm>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4" name="円/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5"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6" name="円/楕円 325"/>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7" name="テキスト ボックス 326"/>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8" name="円/楕円 327"/>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9" name="テキスト ボックス 32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30" name="円/楕円 329"/>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31" name="テキスト ボックス 330"/>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2" name="円/楕円 331"/>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3" name="テキスト ボックス 332"/>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庁舎建設、消防デジタル無線整備などの大規模事業が集中したこともあり、公債費のピークは平成２８年度と見込んでいる。</a:t>
          </a:r>
          <a:endParaRPr kumimoji="1" lang="en-US" altLang="ja-JP" sz="1300">
            <a:latin typeface="ＭＳ Ｐゴシック"/>
          </a:endParaRPr>
        </a:p>
        <a:p>
          <a:r>
            <a:rPr kumimoji="1" lang="ja-JP" altLang="en-US" sz="1300">
              <a:latin typeface="ＭＳ Ｐゴシック"/>
            </a:rPr>
            <a:t>　今後も公民館建設や焼却場の建替えが控えており、非常に厳しい財政運営と予想されるが、建設事業の平準化を図り、新規発行債を抑制し、健全な財政運営に努める。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8889</xdr:rowOff>
    </xdr:to>
    <xdr:cxnSp macro="">
      <xdr:nvCxnSpPr>
        <xdr:cNvPr id="365" name="直線コネクタ 364"/>
        <xdr:cNvCxnSpPr/>
      </xdr:nvCxnSpPr>
      <xdr:spPr>
        <a:xfrm>
          <a:off x="3987800" y="13210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8889</xdr:rowOff>
    </xdr:to>
    <xdr:cxnSp macro="">
      <xdr:nvCxnSpPr>
        <xdr:cNvPr id="368" name="直線コネクタ 367"/>
        <xdr:cNvCxnSpPr/>
      </xdr:nvCxnSpPr>
      <xdr:spPr>
        <a:xfrm>
          <a:off x="3098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123189</xdr:rowOff>
    </xdr:from>
    <xdr:to>
      <xdr:col>4</xdr:col>
      <xdr:colOff>346075</xdr:colOff>
      <xdr:row>76</xdr:row>
      <xdr:rowOff>142239</xdr:rowOff>
    </xdr:to>
    <xdr:cxnSp macro="">
      <xdr:nvCxnSpPr>
        <xdr:cNvPr id="371" name="直線コネクタ 370"/>
        <xdr:cNvCxnSpPr/>
      </xdr:nvCxnSpPr>
      <xdr:spPr>
        <a:xfrm>
          <a:off x="2209800" y="13153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123189</xdr:rowOff>
    </xdr:from>
    <xdr:to>
      <xdr:col>3</xdr:col>
      <xdr:colOff>142875</xdr:colOff>
      <xdr:row>76</xdr:row>
      <xdr:rowOff>168911</xdr:rowOff>
    </xdr:to>
    <xdr:cxnSp macro="">
      <xdr:nvCxnSpPr>
        <xdr:cNvPr id="374" name="直線コネクタ 373"/>
        <xdr:cNvCxnSpPr/>
      </xdr:nvCxnSpPr>
      <xdr:spPr>
        <a:xfrm flipV="1">
          <a:off x="1320800" y="13153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84" name="円/楕円 383"/>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101616</xdr:rowOff>
    </xdr:from>
    <xdr:ext cx="762000" cy="259045"/>
    <xdr:sp macro="" textlink="">
      <xdr:nvSpPr>
        <xdr:cNvPr id="385"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86" name="円/楕円 385"/>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87" name="テキスト ボックス 386"/>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8" name="円/楕円 387"/>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9" name="テキスト ボックス 388"/>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72389</xdr:rowOff>
    </xdr:from>
    <xdr:to>
      <xdr:col>3</xdr:col>
      <xdr:colOff>193675</xdr:colOff>
      <xdr:row>77</xdr:row>
      <xdr:rowOff>2539</xdr:rowOff>
    </xdr:to>
    <xdr:sp macro="" textlink="">
      <xdr:nvSpPr>
        <xdr:cNvPr id="390" name="円/楕円 389"/>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12717</xdr:rowOff>
    </xdr:from>
    <xdr:ext cx="762000" cy="259045"/>
    <xdr:sp macro="" textlink="">
      <xdr:nvSpPr>
        <xdr:cNvPr id="391" name="テキスト ボックス 390"/>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2" name="円/楕円 391"/>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3" name="テキスト ボックス 392"/>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今年度は公営企業会計への繰出による補助費等の減により、２．２％改善し、類似団体を下回る結果となった。</a:t>
          </a:r>
        </a:p>
        <a:p>
          <a:r>
            <a:rPr kumimoji="1" lang="ja-JP" altLang="en-US" sz="1300">
              <a:latin typeface="ＭＳ Ｐゴシック"/>
            </a:rPr>
            <a:t>　今後も公営企業への繰出増は懸念されるが、適正な人員管理、歳出削減により、同水準をキープをするよう努める。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87812</xdr:rowOff>
    </xdr:from>
    <xdr:to>
      <xdr:col>24</xdr:col>
      <xdr:colOff>31750</xdr:colOff>
      <xdr:row>78</xdr:row>
      <xdr:rowOff>159657</xdr:rowOff>
    </xdr:to>
    <xdr:cxnSp macro="">
      <xdr:nvCxnSpPr>
        <xdr:cNvPr id="428" name="直線コネクタ 427"/>
        <xdr:cNvCxnSpPr/>
      </xdr:nvCxnSpPr>
      <xdr:spPr>
        <a:xfrm flipV="1">
          <a:off x="15671800" y="134609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110671</xdr:rowOff>
    </xdr:from>
    <xdr:to>
      <xdr:col>22</xdr:col>
      <xdr:colOff>565150</xdr:colOff>
      <xdr:row>78</xdr:row>
      <xdr:rowOff>159657</xdr:rowOff>
    </xdr:to>
    <xdr:cxnSp macro="">
      <xdr:nvCxnSpPr>
        <xdr:cNvPr id="431" name="直線コネクタ 430"/>
        <xdr:cNvCxnSpPr/>
      </xdr:nvCxnSpPr>
      <xdr:spPr>
        <a:xfrm>
          <a:off x="14782800" y="134837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100874</xdr:rowOff>
    </xdr:from>
    <xdr:to>
      <xdr:col>21</xdr:col>
      <xdr:colOff>361950</xdr:colOff>
      <xdr:row>78</xdr:row>
      <xdr:rowOff>110671</xdr:rowOff>
    </xdr:to>
    <xdr:cxnSp macro="">
      <xdr:nvCxnSpPr>
        <xdr:cNvPr id="434" name="直線コネクタ 433"/>
        <xdr:cNvCxnSpPr/>
      </xdr:nvCxnSpPr>
      <xdr:spPr>
        <a:xfrm>
          <a:off x="13893800" y="13131074"/>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164556</xdr:rowOff>
    </xdr:from>
    <xdr:to>
      <xdr:col>20</xdr:col>
      <xdr:colOff>158750</xdr:colOff>
      <xdr:row>76</xdr:row>
      <xdr:rowOff>100874</xdr:rowOff>
    </xdr:to>
    <xdr:cxnSp macro="">
      <xdr:nvCxnSpPr>
        <xdr:cNvPr id="437" name="直線コネクタ 436"/>
        <xdr:cNvCxnSpPr/>
      </xdr:nvCxnSpPr>
      <xdr:spPr>
        <a:xfrm>
          <a:off x="13004800" y="130233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37012</xdr:rowOff>
    </xdr:from>
    <xdr:to>
      <xdr:col>24</xdr:col>
      <xdr:colOff>82550</xdr:colOff>
      <xdr:row>78</xdr:row>
      <xdr:rowOff>138612</xdr:rowOff>
    </xdr:to>
    <xdr:sp macro="" textlink="">
      <xdr:nvSpPr>
        <xdr:cNvPr id="447" name="円/楕円 446"/>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53539</xdr:rowOff>
    </xdr:from>
    <xdr:ext cx="762000" cy="259045"/>
    <xdr:sp macro="" textlink="">
      <xdr:nvSpPr>
        <xdr:cNvPr id="448" name="公債費以外該当値テキスト"/>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108857</xdr:rowOff>
    </xdr:from>
    <xdr:to>
      <xdr:col>22</xdr:col>
      <xdr:colOff>615950</xdr:colOff>
      <xdr:row>79</xdr:row>
      <xdr:rowOff>39007</xdr:rowOff>
    </xdr:to>
    <xdr:sp macro="" textlink="">
      <xdr:nvSpPr>
        <xdr:cNvPr id="449" name="円/楕円 448"/>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23784</xdr:rowOff>
    </xdr:from>
    <xdr:ext cx="736600" cy="259045"/>
    <xdr:sp macro="" textlink="">
      <xdr:nvSpPr>
        <xdr:cNvPr id="450" name="テキスト ボックス 449"/>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59871</xdr:rowOff>
    </xdr:from>
    <xdr:to>
      <xdr:col>21</xdr:col>
      <xdr:colOff>412750</xdr:colOff>
      <xdr:row>78</xdr:row>
      <xdr:rowOff>161471</xdr:rowOff>
    </xdr:to>
    <xdr:sp macro="" textlink="">
      <xdr:nvSpPr>
        <xdr:cNvPr id="451" name="円/楕円 450"/>
        <xdr:cNvSpPr/>
      </xdr:nvSpPr>
      <xdr:spPr>
        <a:xfrm>
          <a:off x="14732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146248</xdr:rowOff>
    </xdr:from>
    <xdr:ext cx="762000" cy="259045"/>
    <xdr:sp macro="" textlink="">
      <xdr:nvSpPr>
        <xdr:cNvPr id="452" name="テキスト ボックス 451"/>
        <xdr:cNvSpPr txBox="1"/>
      </xdr:nvSpPr>
      <xdr:spPr>
        <a:xfrm>
          <a:off x="14401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50074</xdr:rowOff>
    </xdr:from>
    <xdr:to>
      <xdr:col>20</xdr:col>
      <xdr:colOff>209550</xdr:colOff>
      <xdr:row>76</xdr:row>
      <xdr:rowOff>151674</xdr:rowOff>
    </xdr:to>
    <xdr:sp macro="" textlink="">
      <xdr:nvSpPr>
        <xdr:cNvPr id="453" name="円/楕円 452"/>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161851</xdr:rowOff>
    </xdr:from>
    <xdr:ext cx="762000" cy="259045"/>
    <xdr:sp macro="" textlink="">
      <xdr:nvSpPr>
        <xdr:cNvPr id="454" name="テキスト ボックス 453"/>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113756</xdr:rowOff>
    </xdr:from>
    <xdr:to>
      <xdr:col>19</xdr:col>
      <xdr:colOff>6350</xdr:colOff>
      <xdr:row>76</xdr:row>
      <xdr:rowOff>43906</xdr:rowOff>
    </xdr:to>
    <xdr:sp macro="" textlink="">
      <xdr:nvSpPr>
        <xdr:cNvPr id="455" name="円/楕円 454"/>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54083</xdr:rowOff>
    </xdr:from>
    <xdr:ext cx="762000" cy="259045"/>
    <xdr:sp macro="" textlink="">
      <xdr:nvSpPr>
        <xdr:cNvPr id="456" name="テキスト ボックス 455"/>
        <xdr:cNvSpPr txBox="1"/>
      </xdr:nvSpPr>
      <xdr:spPr>
        <a:xfrm>
          <a:off x="12623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東京都八丈町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103919</xdr:rowOff>
    </xdr:from>
    <xdr:to>
      <xdr:col>4</xdr:col>
      <xdr:colOff>1117600</xdr:colOff>
      <xdr:row>15</xdr:row>
      <xdr:rowOff>130825</xdr:rowOff>
    </xdr:to>
    <xdr:cxnSp macro="">
      <xdr:nvCxnSpPr>
        <xdr:cNvPr id="50" name="直線コネクタ 49"/>
        <xdr:cNvCxnSpPr/>
      </xdr:nvCxnSpPr>
      <xdr:spPr bwMode="auto">
        <a:xfrm flipV="1">
          <a:off x="5003800" y="2723294"/>
          <a:ext cx="647700" cy="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130825</xdr:rowOff>
    </xdr:from>
    <xdr:to>
      <xdr:col>4</xdr:col>
      <xdr:colOff>469900</xdr:colOff>
      <xdr:row>15</xdr:row>
      <xdr:rowOff>166586</xdr:rowOff>
    </xdr:to>
    <xdr:cxnSp macro="">
      <xdr:nvCxnSpPr>
        <xdr:cNvPr id="53" name="直線コネクタ 52"/>
        <xdr:cNvCxnSpPr/>
      </xdr:nvCxnSpPr>
      <xdr:spPr bwMode="auto">
        <a:xfrm flipV="1">
          <a:off x="4305300" y="2750200"/>
          <a:ext cx="698500" cy="3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166586</xdr:rowOff>
    </xdr:from>
    <xdr:to>
      <xdr:col>3</xdr:col>
      <xdr:colOff>904875</xdr:colOff>
      <xdr:row>16</xdr:row>
      <xdr:rowOff>21897</xdr:rowOff>
    </xdr:to>
    <xdr:cxnSp macro="">
      <xdr:nvCxnSpPr>
        <xdr:cNvPr id="56" name="直線コネクタ 55"/>
        <xdr:cNvCxnSpPr/>
      </xdr:nvCxnSpPr>
      <xdr:spPr bwMode="auto">
        <a:xfrm flipV="1">
          <a:off x="3606800" y="2785961"/>
          <a:ext cx="698500" cy="2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21897</xdr:rowOff>
    </xdr:from>
    <xdr:to>
      <xdr:col>3</xdr:col>
      <xdr:colOff>206375</xdr:colOff>
      <xdr:row>16</xdr:row>
      <xdr:rowOff>44933</xdr:rowOff>
    </xdr:to>
    <xdr:cxnSp macro="">
      <xdr:nvCxnSpPr>
        <xdr:cNvPr id="59" name="直線コネクタ 58"/>
        <xdr:cNvCxnSpPr/>
      </xdr:nvCxnSpPr>
      <xdr:spPr bwMode="auto">
        <a:xfrm flipV="1">
          <a:off x="2908300" y="2812722"/>
          <a:ext cx="698500" cy="2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53119</xdr:rowOff>
    </xdr:from>
    <xdr:to>
      <xdr:col>5</xdr:col>
      <xdr:colOff>34925</xdr:colOff>
      <xdr:row>15</xdr:row>
      <xdr:rowOff>154719</xdr:rowOff>
    </xdr:to>
    <xdr:sp macro="" textlink="">
      <xdr:nvSpPr>
        <xdr:cNvPr id="69" name="円/楕円 68"/>
        <xdr:cNvSpPr/>
      </xdr:nvSpPr>
      <xdr:spPr bwMode="auto">
        <a:xfrm>
          <a:off x="5600700" y="267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69646</xdr:rowOff>
    </xdr:from>
    <xdr:ext cx="762000" cy="259045"/>
    <xdr:sp macro="" textlink="">
      <xdr:nvSpPr>
        <xdr:cNvPr id="70" name="人口1人当たり決算額の推移該当値テキスト130"/>
        <xdr:cNvSpPr txBox="1"/>
      </xdr:nvSpPr>
      <xdr:spPr>
        <a:xfrm>
          <a:off x="5740400" y="2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159,279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80025</xdr:rowOff>
    </xdr:from>
    <xdr:to>
      <xdr:col>4</xdr:col>
      <xdr:colOff>520700</xdr:colOff>
      <xdr:row>16</xdr:row>
      <xdr:rowOff>10175</xdr:rowOff>
    </xdr:to>
    <xdr:sp macro="" textlink="">
      <xdr:nvSpPr>
        <xdr:cNvPr id="71" name="円/楕円 70"/>
        <xdr:cNvSpPr/>
      </xdr:nvSpPr>
      <xdr:spPr bwMode="auto">
        <a:xfrm>
          <a:off x="4953000" y="26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20352</xdr:rowOff>
    </xdr:from>
    <xdr:ext cx="736600" cy="259045"/>
    <xdr:sp macro="" textlink="">
      <xdr:nvSpPr>
        <xdr:cNvPr id="72" name="テキスト ボックス 71"/>
        <xdr:cNvSpPr txBox="1"/>
      </xdr:nvSpPr>
      <xdr:spPr>
        <a:xfrm>
          <a:off x="4622800" y="246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115786</xdr:rowOff>
    </xdr:from>
    <xdr:to>
      <xdr:col>3</xdr:col>
      <xdr:colOff>955675</xdr:colOff>
      <xdr:row>16</xdr:row>
      <xdr:rowOff>45936</xdr:rowOff>
    </xdr:to>
    <xdr:sp macro="" textlink="">
      <xdr:nvSpPr>
        <xdr:cNvPr id="73" name="円/楕円 72"/>
        <xdr:cNvSpPr/>
      </xdr:nvSpPr>
      <xdr:spPr bwMode="auto">
        <a:xfrm>
          <a:off x="4254500" y="273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56113</xdr:rowOff>
    </xdr:from>
    <xdr:ext cx="762000" cy="259045"/>
    <xdr:sp macro="" textlink="">
      <xdr:nvSpPr>
        <xdr:cNvPr id="74" name="テキスト ボックス 73"/>
        <xdr:cNvSpPr txBox="1"/>
      </xdr:nvSpPr>
      <xdr:spPr>
        <a:xfrm>
          <a:off x="3924300" y="250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151,055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142547</xdr:rowOff>
    </xdr:from>
    <xdr:to>
      <xdr:col>3</xdr:col>
      <xdr:colOff>257175</xdr:colOff>
      <xdr:row>16</xdr:row>
      <xdr:rowOff>72697</xdr:rowOff>
    </xdr:to>
    <xdr:sp macro="" textlink="">
      <xdr:nvSpPr>
        <xdr:cNvPr id="75" name="円/楕円 74"/>
        <xdr:cNvSpPr/>
      </xdr:nvSpPr>
      <xdr:spPr bwMode="auto">
        <a:xfrm>
          <a:off x="3556000" y="27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82874</xdr:rowOff>
    </xdr:from>
    <xdr:ext cx="762000" cy="259045"/>
    <xdr:sp macro="" textlink="">
      <xdr:nvSpPr>
        <xdr:cNvPr id="76" name="テキスト ボックス 75"/>
        <xdr:cNvSpPr txBox="1"/>
      </xdr:nvSpPr>
      <xdr:spPr>
        <a:xfrm>
          <a:off x="3225800" y="253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165583</xdr:rowOff>
    </xdr:from>
    <xdr:to>
      <xdr:col>2</xdr:col>
      <xdr:colOff>692150</xdr:colOff>
      <xdr:row>16</xdr:row>
      <xdr:rowOff>95733</xdr:rowOff>
    </xdr:to>
    <xdr:sp macro="" textlink="">
      <xdr:nvSpPr>
        <xdr:cNvPr id="77" name="円/楕円 76"/>
        <xdr:cNvSpPr/>
      </xdr:nvSpPr>
      <xdr:spPr bwMode="auto">
        <a:xfrm>
          <a:off x="2857500" y="278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105910</xdr:rowOff>
    </xdr:from>
    <xdr:ext cx="762000" cy="259045"/>
    <xdr:sp macro="" textlink="">
      <xdr:nvSpPr>
        <xdr:cNvPr id="78" name="テキスト ボックス 77"/>
        <xdr:cNvSpPr txBox="1"/>
      </xdr:nvSpPr>
      <xdr:spPr>
        <a:xfrm>
          <a:off x="2527300" y="25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89876</xdr:rowOff>
    </xdr:from>
    <xdr:to>
      <xdr:col>4</xdr:col>
      <xdr:colOff>1117600</xdr:colOff>
      <xdr:row>34</xdr:row>
      <xdr:rowOff>236362</xdr:rowOff>
    </xdr:to>
    <xdr:cxnSp macro="">
      <xdr:nvCxnSpPr>
        <xdr:cNvPr id="110" name="直線コネクタ 109"/>
        <xdr:cNvCxnSpPr/>
      </xdr:nvCxnSpPr>
      <xdr:spPr bwMode="auto">
        <a:xfrm flipV="1">
          <a:off x="5003800" y="6357326"/>
          <a:ext cx="647700" cy="146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236362</xdr:rowOff>
    </xdr:from>
    <xdr:to>
      <xdr:col>4</xdr:col>
      <xdr:colOff>469900</xdr:colOff>
      <xdr:row>35</xdr:row>
      <xdr:rowOff>23421</xdr:rowOff>
    </xdr:to>
    <xdr:cxnSp macro="">
      <xdr:nvCxnSpPr>
        <xdr:cNvPr id="113" name="直線コネクタ 112"/>
        <xdr:cNvCxnSpPr/>
      </xdr:nvCxnSpPr>
      <xdr:spPr bwMode="auto">
        <a:xfrm flipV="1">
          <a:off x="4305300" y="6503812"/>
          <a:ext cx="698500" cy="12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23421</xdr:rowOff>
    </xdr:from>
    <xdr:to>
      <xdr:col>3</xdr:col>
      <xdr:colOff>904875</xdr:colOff>
      <xdr:row>35</xdr:row>
      <xdr:rowOff>80914</xdr:rowOff>
    </xdr:to>
    <xdr:cxnSp macro="">
      <xdr:nvCxnSpPr>
        <xdr:cNvPr id="116" name="直線コネクタ 115"/>
        <xdr:cNvCxnSpPr/>
      </xdr:nvCxnSpPr>
      <xdr:spPr bwMode="auto">
        <a:xfrm flipV="1">
          <a:off x="3606800" y="6633771"/>
          <a:ext cx="698500" cy="5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4516</xdr:rowOff>
    </xdr:from>
    <xdr:to>
      <xdr:col>3</xdr:col>
      <xdr:colOff>206375</xdr:colOff>
      <xdr:row>35</xdr:row>
      <xdr:rowOff>80914</xdr:rowOff>
    </xdr:to>
    <xdr:cxnSp macro="">
      <xdr:nvCxnSpPr>
        <xdr:cNvPr id="119" name="直線コネクタ 118"/>
        <xdr:cNvCxnSpPr/>
      </xdr:nvCxnSpPr>
      <xdr:spPr bwMode="auto">
        <a:xfrm>
          <a:off x="2908300" y="6614866"/>
          <a:ext cx="698500" cy="7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39076</xdr:rowOff>
    </xdr:from>
    <xdr:to>
      <xdr:col>5</xdr:col>
      <xdr:colOff>34925</xdr:colOff>
      <xdr:row>34</xdr:row>
      <xdr:rowOff>140676</xdr:rowOff>
    </xdr:to>
    <xdr:sp macro="" textlink="">
      <xdr:nvSpPr>
        <xdr:cNvPr id="129" name="円/楕円 128"/>
        <xdr:cNvSpPr/>
      </xdr:nvSpPr>
      <xdr:spPr bwMode="auto">
        <a:xfrm>
          <a:off x="5600700" y="630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227053</xdr:rowOff>
    </xdr:from>
    <xdr:ext cx="762000" cy="259045"/>
    <xdr:sp macro="" textlink="">
      <xdr:nvSpPr>
        <xdr:cNvPr id="130" name="人口1人当たり決算額の推移該当値テキスト445"/>
        <xdr:cNvSpPr txBox="1"/>
      </xdr:nvSpPr>
      <xdr:spPr>
        <a:xfrm>
          <a:off x="5740400" y="615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185562</xdr:rowOff>
    </xdr:from>
    <xdr:to>
      <xdr:col>4</xdr:col>
      <xdr:colOff>520700</xdr:colOff>
      <xdr:row>34</xdr:row>
      <xdr:rowOff>287162</xdr:rowOff>
    </xdr:to>
    <xdr:sp macro="" textlink="">
      <xdr:nvSpPr>
        <xdr:cNvPr id="131" name="円/楕円 130"/>
        <xdr:cNvSpPr/>
      </xdr:nvSpPr>
      <xdr:spPr bwMode="auto">
        <a:xfrm>
          <a:off x="4953000" y="645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297339</xdr:rowOff>
    </xdr:from>
    <xdr:ext cx="736600" cy="259045"/>
    <xdr:sp macro="" textlink="">
      <xdr:nvSpPr>
        <xdr:cNvPr id="132" name="テキスト ボックス 131"/>
        <xdr:cNvSpPr txBox="1"/>
      </xdr:nvSpPr>
      <xdr:spPr>
        <a:xfrm>
          <a:off x="4622800" y="622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315521</xdr:rowOff>
    </xdr:from>
    <xdr:to>
      <xdr:col>3</xdr:col>
      <xdr:colOff>955675</xdr:colOff>
      <xdr:row>35</xdr:row>
      <xdr:rowOff>74221</xdr:rowOff>
    </xdr:to>
    <xdr:sp macro="" textlink="">
      <xdr:nvSpPr>
        <xdr:cNvPr id="133" name="円/楕円 132"/>
        <xdr:cNvSpPr/>
      </xdr:nvSpPr>
      <xdr:spPr bwMode="auto">
        <a:xfrm>
          <a:off x="4254500" y="658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84398</xdr:rowOff>
    </xdr:from>
    <xdr:ext cx="762000" cy="259045"/>
    <xdr:sp macro="" textlink="">
      <xdr:nvSpPr>
        <xdr:cNvPr id="134" name="テキスト ボックス 133"/>
        <xdr:cNvSpPr txBox="1"/>
      </xdr:nvSpPr>
      <xdr:spPr>
        <a:xfrm>
          <a:off x="3924300" y="635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30114</xdr:rowOff>
    </xdr:from>
    <xdr:to>
      <xdr:col>3</xdr:col>
      <xdr:colOff>257175</xdr:colOff>
      <xdr:row>35</xdr:row>
      <xdr:rowOff>131714</xdr:rowOff>
    </xdr:to>
    <xdr:sp macro="" textlink="">
      <xdr:nvSpPr>
        <xdr:cNvPr id="135" name="円/楕円 134"/>
        <xdr:cNvSpPr/>
      </xdr:nvSpPr>
      <xdr:spPr bwMode="auto">
        <a:xfrm>
          <a:off x="3556000" y="664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141891</xdr:rowOff>
    </xdr:from>
    <xdr:ext cx="762000" cy="259045"/>
    <xdr:sp macro="" textlink="">
      <xdr:nvSpPr>
        <xdr:cNvPr id="136" name="テキスト ボックス 135"/>
        <xdr:cNvSpPr txBox="1"/>
      </xdr:nvSpPr>
      <xdr:spPr>
        <a:xfrm>
          <a:off x="32258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296616</xdr:rowOff>
    </xdr:from>
    <xdr:to>
      <xdr:col>2</xdr:col>
      <xdr:colOff>692150</xdr:colOff>
      <xdr:row>35</xdr:row>
      <xdr:rowOff>55316</xdr:rowOff>
    </xdr:to>
    <xdr:sp macro="" textlink="">
      <xdr:nvSpPr>
        <xdr:cNvPr id="137" name="円/楕円 136"/>
        <xdr:cNvSpPr/>
      </xdr:nvSpPr>
      <xdr:spPr bwMode="auto">
        <a:xfrm>
          <a:off x="2857500" y="656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65493</xdr:rowOff>
    </xdr:from>
    <xdr:ext cx="762000" cy="259045"/>
    <xdr:sp macro="" textlink="">
      <xdr:nvSpPr>
        <xdr:cNvPr id="138" name="テキスト ボックス 137"/>
        <xdr:cNvSpPr txBox="1"/>
      </xdr:nvSpPr>
      <xdr:spPr>
        <a:xfrm>
          <a:off x="2527300" y="633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7,834
7,735
72.23
7,642,249
7,524,889
79,365
3,567,099
7,376,466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146427</xdr:rowOff>
    </xdr:from>
    <xdr:to>
      <xdr:col>6</xdr:col>
      <xdr:colOff>511175</xdr:colOff>
      <xdr:row>34</xdr:row>
      <xdr:rowOff>15625</xdr:rowOff>
    </xdr:to>
    <xdr:cxnSp macro="">
      <xdr:nvCxnSpPr>
        <xdr:cNvPr id="63" name="直線コネクタ 62"/>
        <xdr:cNvCxnSpPr/>
      </xdr:nvCxnSpPr>
      <xdr:spPr>
        <a:xfrm flipV="1">
          <a:off x="3797300" y="5804277"/>
          <a:ext cx="8382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15625</xdr:rowOff>
    </xdr:from>
    <xdr:to>
      <xdr:col>5</xdr:col>
      <xdr:colOff>358775</xdr:colOff>
      <xdr:row>34</xdr:row>
      <xdr:rowOff>45114</xdr:rowOff>
    </xdr:to>
    <xdr:cxnSp macro="">
      <xdr:nvCxnSpPr>
        <xdr:cNvPr id="66" name="直線コネクタ 65"/>
        <xdr:cNvCxnSpPr/>
      </xdr:nvCxnSpPr>
      <xdr:spPr>
        <a:xfrm flipV="1">
          <a:off x="2908300" y="584492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45114</xdr:rowOff>
    </xdr:from>
    <xdr:to>
      <xdr:col>4</xdr:col>
      <xdr:colOff>155575</xdr:colOff>
      <xdr:row>34</xdr:row>
      <xdr:rowOff>83247</xdr:rowOff>
    </xdr:to>
    <xdr:cxnSp macro="">
      <xdr:nvCxnSpPr>
        <xdr:cNvPr id="69" name="直線コネクタ 68"/>
        <xdr:cNvCxnSpPr/>
      </xdr:nvCxnSpPr>
      <xdr:spPr>
        <a:xfrm flipV="1">
          <a:off x="2019300" y="5874414"/>
          <a:ext cx="8890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57752</xdr:rowOff>
    </xdr:from>
    <xdr:to>
      <xdr:col>2</xdr:col>
      <xdr:colOff>638175</xdr:colOff>
      <xdr:row>34</xdr:row>
      <xdr:rowOff>83247</xdr:rowOff>
    </xdr:to>
    <xdr:cxnSp macro="">
      <xdr:nvCxnSpPr>
        <xdr:cNvPr id="72" name="直線コネクタ 71"/>
        <xdr:cNvCxnSpPr/>
      </xdr:nvCxnSpPr>
      <xdr:spPr>
        <a:xfrm>
          <a:off x="1130300" y="5887052"/>
          <a:ext cx="889000" cy="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95627</xdr:rowOff>
    </xdr:from>
    <xdr:to>
      <xdr:col>6</xdr:col>
      <xdr:colOff>561975</xdr:colOff>
      <xdr:row>34</xdr:row>
      <xdr:rowOff>25777</xdr:rowOff>
    </xdr:to>
    <xdr:sp macro="" textlink="">
      <xdr:nvSpPr>
        <xdr:cNvPr id="82" name="円/楕円 81"/>
        <xdr:cNvSpPr/>
      </xdr:nvSpPr>
      <xdr:spPr>
        <a:xfrm>
          <a:off x="4584700" y="57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118504</xdr:rowOff>
    </xdr:from>
    <xdr:ext cx="599010" cy="259045"/>
    <xdr:sp macro="" textlink="">
      <xdr:nvSpPr>
        <xdr:cNvPr id="83" name="人件費該当値テキスト"/>
        <xdr:cNvSpPr txBox="1"/>
      </xdr:nvSpPr>
      <xdr:spPr>
        <a:xfrm>
          <a:off x="4686300" y="560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136275</xdr:rowOff>
    </xdr:from>
    <xdr:to>
      <xdr:col>5</xdr:col>
      <xdr:colOff>409575</xdr:colOff>
      <xdr:row>34</xdr:row>
      <xdr:rowOff>66425</xdr:rowOff>
    </xdr:to>
    <xdr:sp macro="" textlink="">
      <xdr:nvSpPr>
        <xdr:cNvPr id="84" name="円/楕円 83"/>
        <xdr:cNvSpPr/>
      </xdr:nvSpPr>
      <xdr:spPr>
        <a:xfrm>
          <a:off x="3746500" y="57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82952</xdr:rowOff>
    </xdr:from>
    <xdr:ext cx="599010" cy="259045"/>
    <xdr:sp macro="" textlink="">
      <xdr:nvSpPr>
        <xdr:cNvPr id="85" name="テキスト ボックス 84"/>
        <xdr:cNvSpPr txBox="1"/>
      </xdr:nvSpPr>
      <xdr:spPr>
        <a:xfrm>
          <a:off x="3497794" y="55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165764</xdr:rowOff>
    </xdr:from>
    <xdr:to>
      <xdr:col>4</xdr:col>
      <xdr:colOff>206375</xdr:colOff>
      <xdr:row>34</xdr:row>
      <xdr:rowOff>95914</xdr:rowOff>
    </xdr:to>
    <xdr:sp macro="" textlink="">
      <xdr:nvSpPr>
        <xdr:cNvPr id="86" name="円/楕円 85"/>
        <xdr:cNvSpPr/>
      </xdr:nvSpPr>
      <xdr:spPr>
        <a:xfrm>
          <a:off x="2857500" y="58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112441</xdr:rowOff>
    </xdr:from>
    <xdr:ext cx="599010" cy="259045"/>
    <xdr:sp macro="" textlink="">
      <xdr:nvSpPr>
        <xdr:cNvPr id="87" name="テキスト ボックス 86"/>
        <xdr:cNvSpPr txBox="1"/>
      </xdr:nvSpPr>
      <xdr:spPr>
        <a:xfrm>
          <a:off x="2608794" y="559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32447</xdr:rowOff>
    </xdr:from>
    <xdr:to>
      <xdr:col>3</xdr:col>
      <xdr:colOff>3175</xdr:colOff>
      <xdr:row>34</xdr:row>
      <xdr:rowOff>134047</xdr:rowOff>
    </xdr:to>
    <xdr:sp macro="" textlink="">
      <xdr:nvSpPr>
        <xdr:cNvPr id="88" name="円/楕円 87"/>
        <xdr:cNvSpPr/>
      </xdr:nvSpPr>
      <xdr:spPr>
        <a:xfrm>
          <a:off x="1968500" y="58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150574</xdr:rowOff>
    </xdr:from>
    <xdr:ext cx="599010" cy="259045"/>
    <xdr:sp macro="" textlink="">
      <xdr:nvSpPr>
        <xdr:cNvPr id="89" name="テキスト ボックス 88"/>
        <xdr:cNvSpPr txBox="1"/>
      </xdr:nvSpPr>
      <xdr:spPr>
        <a:xfrm>
          <a:off x="1719794" y="56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6952</xdr:rowOff>
    </xdr:from>
    <xdr:to>
      <xdr:col>1</xdr:col>
      <xdr:colOff>485775</xdr:colOff>
      <xdr:row>34</xdr:row>
      <xdr:rowOff>108552</xdr:rowOff>
    </xdr:to>
    <xdr:sp macro="" textlink="">
      <xdr:nvSpPr>
        <xdr:cNvPr id="90" name="円/楕円 89"/>
        <xdr:cNvSpPr/>
      </xdr:nvSpPr>
      <xdr:spPr>
        <a:xfrm>
          <a:off x="1079500" y="5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125079</xdr:rowOff>
    </xdr:from>
    <xdr:ext cx="599010" cy="259045"/>
    <xdr:sp macro="" textlink="">
      <xdr:nvSpPr>
        <xdr:cNvPr id="91" name="テキスト ボックス 90"/>
        <xdr:cNvSpPr txBox="1"/>
      </xdr:nvSpPr>
      <xdr:spPr>
        <a:xfrm>
          <a:off x="830794" y="561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18459</xdr:rowOff>
    </xdr:from>
    <xdr:to>
      <xdr:col>6</xdr:col>
      <xdr:colOff>511175</xdr:colOff>
      <xdr:row>54</xdr:row>
      <xdr:rowOff>62470</xdr:rowOff>
    </xdr:to>
    <xdr:cxnSp macro="">
      <xdr:nvCxnSpPr>
        <xdr:cNvPr id="118" name="直線コネクタ 117"/>
        <xdr:cNvCxnSpPr/>
      </xdr:nvCxnSpPr>
      <xdr:spPr>
        <a:xfrm flipV="1">
          <a:off x="3797300" y="9276759"/>
          <a:ext cx="8382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60056</xdr:rowOff>
    </xdr:from>
    <xdr:to>
      <xdr:col>5</xdr:col>
      <xdr:colOff>358775</xdr:colOff>
      <xdr:row>54</xdr:row>
      <xdr:rowOff>62470</xdr:rowOff>
    </xdr:to>
    <xdr:cxnSp macro="">
      <xdr:nvCxnSpPr>
        <xdr:cNvPr id="121" name="直線コネクタ 120"/>
        <xdr:cNvCxnSpPr/>
      </xdr:nvCxnSpPr>
      <xdr:spPr>
        <a:xfrm>
          <a:off x="2908300" y="9318356"/>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60056</xdr:rowOff>
    </xdr:from>
    <xdr:to>
      <xdr:col>4</xdr:col>
      <xdr:colOff>155575</xdr:colOff>
      <xdr:row>54</xdr:row>
      <xdr:rowOff>153119</xdr:rowOff>
    </xdr:to>
    <xdr:cxnSp macro="">
      <xdr:nvCxnSpPr>
        <xdr:cNvPr id="124" name="直線コネクタ 123"/>
        <xdr:cNvCxnSpPr/>
      </xdr:nvCxnSpPr>
      <xdr:spPr>
        <a:xfrm flipV="1">
          <a:off x="2019300" y="9318356"/>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153119</xdr:rowOff>
    </xdr:from>
    <xdr:to>
      <xdr:col>2</xdr:col>
      <xdr:colOff>638175</xdr:colOff>
      <xdr:row>55</xdr:row>
      <xdr:rowOff>49563</xdr:rowOff>
    </xdr:to>
    <xdr:cxnSp macro="">
      <xdr:nvCxnSpPr>
        <xdr:cNvPr id="127" name="直線コネクタ 126"/>
        <xdr:cNvCxnSpPr/>
      </xdr:nvCxnSpPr>
      <xdr:spPr>
        <a:xfrm flipV="1">
          <a:off x="1130300" y="9411419"/>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139109</xdr:rowOff>
    </xdr:from>
    <xdr:to>
      <xdr:col>6</xdr:col>
      <xdr:colOff>561975</xdr:colOff>
      <xdr:row>54</xdr:row>
      <xdr:rowOff>69259</xdr:rowOff>
    </xdr:to>
    <xdr:sp macro="" textlink="">
      <xdr:nvSpPr>
        <xdr:cNvPr id="137" name="円/楕円 136"/>
        <xdr:cNvSpPr/>
      </xdr:nvSpPr>
      <xdr:spPr>
        <a:xfrm>
          <a:off x="45847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161986</xdr:rowOff>
    </xdr:from>
    <xdr:ext cx="599010" cy="259045"/>
    <xdr:sp macro="" textlink="">
      <xdr:nvSpPr>
        <xdr:cNvPr id="138" name="物件費該当値テキスト"/>
        <xdr:cNvSpPr txBox="1"/>
      </xdr:nvSpPr>
      <xdr:spPr>
        <a:xfrm>
          <a:off x="4686300" y="907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176,518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11670</xdr:rowOff>
    </xdr:from>
    <xdr:to>
      <xdr:col>5</xdr:col>
      <xdr:colOff>409575</xdr:colOff>
      <xdr:row>54</xdr:row>
      <xdr:rowOff>113270</xdr:rowOff>
    </xdr:to>
    <xdr:sp macro="" textlink="">
      <xdr:nvSpPr>
        <xdr:cNvPr id="139" name="円/楕円 138"/>
        <xdr:cNvSpPr/>
      </xdr:nvSpPr>
      <xdr:spPr>
        <a:xfrm>
          <a:off x="3746500" y="9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129797</xdr:rowOff>
    </xdr:from>
    <xdr:ext cx="599010" cy="259045"/>
    <xdr:sp macro="" textlink="">
      <xdr:nvSpPr>
        <xdr:cNvPr id="140" name="テキスト ボックス 139"/>
        <xdr:cNvSpPr txBox="1"/>
      </xdr:nvSpPr>
      <xdr:spPr>
        <a:xfrm>
          <a:off x="3497794" y="90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166,892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9256</xdr:rowOff>
    </xdr:from>
    <xdr:to>
      <xdr:col>4</xdr:col>
      <xdr:colOff>206375</xdr:colOff>
      <xdr:row>54</xdr:row>
      <xdr:rowOff>110856</xdr:rowOff>
    </xdr:to>
    <xdr:sp macro="" textlink="">
      <xdr:nvSpPr>
        <xdr:cNvPr id="141" name="円/楕円 140"/>
        <xdr:cNvSpPr/>
      </xdr:nvSpPr>
      <xdr:spPr>
        <a:xfrm>
          <a:off x="2857500" y="92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127383</xdr:rowOff>
    </xdr:from>
    <xdr:ext cx="599010" cy="259045"/>
    <xdr:sp macro="" textlink="">
      <xdr:nvSpPr>
        <xdr:cNvPr id="142" name="テキスト ボックス 141"/>
        <xdr:cNvSpPr txBox="1"/>
      </xdr:nvSpPr>
      <xdr:spPr>
        <a:xfrm>
          <a:off x="2608794" y="90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102319</xdr:rowOff>
    </xdr:from>
    <xdr:to>
      <xdr:col>3</xdr:col>
      <xdr:colOff>3175</xdr:colOff>
      <xdr:row>55</xdr:row>
      <xdr:rowOff>32469</xdr:rowOff>
    </xdr:to>
    <xdr:sp macro="" textlink="">
      <xdr:nvSpPr>
        <xdr:cNvPr id="143" name="円/楕円 142"/>
        <xdr:cNvSpPr/>
      </xdr:nvSpPr>
      <xdr:spPr>
        <a:xfrm>
          <a:off x="1968500" y="93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48996</xdr:rowOff>
    </xdr:from>
    <xdr:ext cx="599010" cy="259045"/>
    <xdr:sp macro="" textlink="">
      <xdr:nvSpPr>
        <xdr:cNvPr id="144" name="テキスト ボックス 143"/>
        <xdr:cNvSpPr txBox="1"/>
      </xdr:nvSpPr>
      <xdr:spPr>
        <a:xfrm>
          <a:off x="1719794" y="913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170213</xdr:rowOff>
    </xdr:from>
    <xdr:to>
      <xdr:col>1</xdr:col>
      <xdr:colOff>485775</xdr:colOff>
      <xdr:row>55</xdr:row>
      <xdr:rowOff>100363</xdr:rowOff>
    </xdr:to>
    <xdr:sp macro="" textlink="">
      <xdr:nvSpPr>
        <xdr:cNvPr id="145" name="円/楕円 144"/>
        <xdr:cNvSpPr/>
      </xdr:nvSpPr>
      <xdr:spPr>
        <a:xfrm>
          <a:off x="1079500" y="94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116890</xdr:rowOff>
    </xdr:from>
    <xdr:ext cx="599010" cy="259045"/>
    <xdr:sp macro="" textlink="">
      <xdr:nvSpPr>
        <xdr:cNvPr id="146" name="テキスト ボックス 145"/>
        <xdr:cNvSpPr txBox="1"/>
      </xdr:nvSpPr>
      <xdr:spPr>
        <a:xfrm>
          <a:off x="830794" y="920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17094</xdr:rowOff>
    </xdr:from>
    <xdr:to>
      <xdr:col>6</xdr:col>
      <xdr:colOff>511175</xdr:colOff>
      <xdr:row>72</xdr:row>
      <xdr:rowOff>32677</xdr:rowOff>
    </xdr:to>
    <xdr:cxnSp macro="">
      <xdr:nvCxnSpPr>
        <xdr:cNvPr id="175" name="直線コネクタ 174"/>
        <xdr:cNvCxnSpPr/>
      </xdr:nvCxnSpPr>
      <xdr:spPr>
        <a:xfrm>
          <a:off x="3797300" y="12361494"/>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17094</xdr:rowOff>
    </xdr:from>
    <xdr:to>
      <xdr:col>5</xdr:col>
      <xdr:colOff>358775</xdr:colOff>
      <xdr:row>72</xdr:row>
      <xdr:rowOff>118402</xdr:rowOff>
    </xdr:to>
    <xdr:cxnSp macro="">
      <xdr:nvCxnSpPr>
        <xdr:cNvPr id="178" name="直線コネクタ 177"/>
        <xdr:cNvCxnSpPr/>
      </xdr:nvCxnSpPr>
      <xdr:spPr>
        <a:xfrm flipV="1">
          <a:off x="2908300" y="12361494"/>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118402</xdr:rowOff>
    </xdr:from>
    <xdr:to>
      <xdr:col>4</xdr:col>
      <xdr:colOff>155575</xdr:colOff>
      <xdr:row>73</xdr:row>
      <xdr:rowOff>26962</xdr:rowOff>
    </xdr:to>
    <xdr:cxnSp macro="">
      <xdr:nvCxnSpPr>
        <xdr:cNvPr id="181" name="直線コネクタ 180"/>
        <xdr:cNvCxnSpPr/>
      </xdr:nvCxnSpPr>
      <xdr:spPr>
        <a:xfrm flipV="1">
          <a:off x="2019300" y="1246280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26962</xdr:rowOff>
    </xdr:from>
    <xdr:to>
      <xdr:col>2</xdr:col>
      <xdr:colOff>638175</xdr:colOff>
      <xdr:row>73</xdr:row>
      <xdr:rowOff>70434</xdr:rowOff>
    </xdr:to>
    <xdr:cxnSp macro="">
      <xdr:nvCxnSpPr>
        <xdr:cNvPr id="184" name="直線コネクタ 183"/>
        <xdr:cNvCxnSpPr/>
      </xdr:nvCxnSpPr>
      <xdr:spPr>
        <a:xfrm flipV="1">
          <a:off x="1130300" y="12542812"/>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153327</xdr:rowOff>
    </xdr:from>
    <xdr:to>
      <xdr:col>6</xdr:col>
      <xdr:colOff>561975</xdr:colOff>
      <xdr:row>72</xdr:row>
      <xdr:rowOff>83477</xdr:rowOff>
    </xdr:to>
    <xdr:sp macro="" textlink="">
      <xdr:nvSpPr>
        <xdr:cNvPr id="194" name="円/楕円 193"/>
        <xdr:cNvSpPr/>
      </xdr:nvSpPr>
      <xdr:spPr>
        <a:xfrm>
          <a:off x="4584700" y="1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4754</xdr:rowOff>
    </xdr:from>
    <xdr:ext cx="534377" cy="259045"/>
    <xdr:sp macro="" textlink="">
      <xdr:nvSpPr>
        <xdr:cNvPr id="195" name="維持補修費該当値テキスト"/>
        <xdr:cNvSpPr txBox="1"/>
      </xdr:nvSpPr>
      <xdr:spPr>
        <a:xfrm>
          <a:off x="4686300" y="121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137744</xdr:rowOff>
    </xdr:from>
    <xdr:to>
      <xdr:col>5</xdr:col>
      <xdr:colOff>409575</xdr:colOff>
      <xdr:row>72</xdr:row>
      <xdr:rowOff>67894</xdr:rowOff>
    </xdr:to>
    <xdr:sp macro="" textlink="">
      <xdr:nvSpPr>
        <xdr:cNvPr id="196" name="円/楕円 195"/>
        <xdr:cNvSpPr/>
      </xdr:nvSpPr>
      <xdr:spPr>
        <a:xfrm>
          <a:off x="3746500" y="123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84421</xdr:rowOff>
    </xdr:from>
    <xdr:ext cx="534377" cy="259045"/>
    <xdr:sp macro="" textlink="">
      <xdr:nvSpPr>
        <xdr:cNvPr id="197" name="テキスト ボックス 196"/>
        <xdr:cNvSpPr txBox="1"/>
      </xdr:nvSpPr>
      <xdr:spPr>
        <a:xfrm>
          <a:off x="3530111" y="120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67602</xdr:rowOff>
    </xdr:from>
    <xdr:to>
      <xdr:col>4</xdr:col>
      <xdr:colOff>206375</xdr:colOff>
      <xdr:row>72</xdr:row>
      <xdr:rowOff>169202</xdr:rowOff>
    </xdr:to>
    <xdr:sp macro="" textlink="">
      <xdr:nvSpPr>
        <xdr:cNvPr id="198" name="円/楕円 197"/>
        <xdr:cNvSpPr/>
      </xdr:nvSpPr>
      <xdr:spPr>
        <a:xfrm>
          <a:off x="2857500" y="124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14279</xdr:rowOff>
    </xdr:from>
    <xdr:ext cx="534377" cy="259045"/>
    <xdr:sp macro="" textlink="">
      <xdr:nvSpPr>
        <xdr:cNvPr id="199" name="テキスト ボックス 198"/>
        <xdr:cNvSpPr txBox="1"/>
      </xdr:nvSpPr>
      <xdr:spPr>
        <a:xfrm>
          <a:off x="2641111" y="121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147612</xdr:rowOff>
    </xdr:from>
    <xdr:to>
      <xdr:col>3</xdr:col>
      <xdr:colOff>3175</xdr:colOff>
      <xdr:row>73</xdr:row>
      <xdr:rowOff>77762</xdr:rowOff>
    </xdr:to>
    <xdr:sp macro="" textlink="">
      <xdr:nvSpPr>
        <xdr:cNvPr id="200" name="円/楕円 199"/>
        <xdr:cNvSpPr/>
      </xdr:nvSpPr>
      <xdr:spPr>
        <a:xfrm>
          <a:off x="1968500" y="124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94289</xdr:rowOff>
    </xdr:from>
    <xdr:ext cx="534377" cy="259045"/>
    <xdr:sp macro="" textlink="">
      <xdr:nvSpPr>
        <xdr:cNvPr id="201" name="テキスト ボックス 200"/>
        <xdr:cNvSpPr txBox="1"/>
      </xdr:nvSpPr>
      <xdr:spPr>
        <a:xfrm>
          <a:off x="1752111" y="122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19634</xdr:rowOff>
    </xdr:from>
    <xdr:to>
      <xdr:col>1</xdr:col>
      <xdr:colOff>485775</xdr:colOff>
      <xdr:row>73</xdr:row>
      <xdr:rowOff>121234</xdr:rowOff>
    </xdr:to>
    <xdr:sp macro="" textlink="">
      <xdr:nvSpPr>
        <xdr:cNvPr id="202" name="円/楕円 201"/>
        <xdr:cNvSpPr/>
      </xdr:nvSpPr>
      <xdr:spPr>
        <a:xfrm>
          <a:off x="1079500" y="125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137761</xdr:rowOff>
    </xdr:from>
    <xdr:ext cx="534377" cy="259045"/>
    <xdr:sp macro="" textlink="">
      <xdr:nvSpPr>
        <xdr:cNvPr id="203" name="テキスト ボックス 202"/>
        <xdr:cNvSpPr txBox="1"/>
      </xdr:nvSpPr>
      <xdr:spPr>
        <a:xfrm>
          <a:off x="863111" y="123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72758</xdr:rowOff>
    </xdr:from>
    <xdr:to>
      <xdr:col>6</xdr:col>
      <xdr:colOff>511175</xdr:colOff>
      <xdr:row>95</xdr:row>
      <xdr:rowOff>131414</xdr:rowOff>
    </xdr:to>
    <xdr:cxnSp macro="">
      <xdr:nvCxnSpPr>
        <xdr:cNvPr id="233" name="直線コネクタ 232"/>
        <xdr:cNvCxnSpPr/>
      </xdr:nvCxnSpPr>
      <xdr:spPr>
        <a:xfrm flipV="1">
          <a:off x="3797300" y="16360508"/>
          <a:ext cx="838200" cy="5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131414</xdr:rowOff>
    </xdr:from>
    <xdr:to>
      <xdr:col>5</xdr:col>
      <xdr:colOff>358775</xdr:colOff>
      <xdr:row>96</xdr:row>
      <xdr:rowOff>49688</xdr:rowOff>
    </xdr:to>
    <xdr:cxnSp macro="">
      <xdr:nvCxnSpPr>
        <xdr:cNvPr id="236" name="直線コネクタ 235"/>
        <xdr:cNvCxnSpPr/>
      </xdr:nvCxnSpPr>
      <xdr:spPr>
        <a:xfrm flipV="1">
          <a:off x="2908300" y="16419164"/>
          <a:ext cx="889000" cy="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49688</xdr:rowOff>
    </xdr:from>
    <xdr:to>
      <xdr:col>4</xdr:col>
      <xdr:colOff>155575</xdr:colOff>
      <xdr:row>96</xdr:row>
      <xdr:rowOff>61385</xdr:rowOff>
    </xdr:to>
    <xdr:cxnSp macro="">
      <xdr:nvCxnSpPr>
        <xdr:cNvPr id="239" name="直線コネクタ 238"/>
        <xdr:cNvCxnSpPr/>
      </xdr:nvCxnSpPr>
      <xdr:spPr>
        <a:xfrm flipV="1">
          <a:off x="2019300" y="1650888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61385</xdr:rowOff>
    </xdr:from>
    <xdr:to>
      <xdr:col>2</xdr:col>
      <xdr:colOff>638175</xdr:colOff>
      <xdr:row>96</xdr:row>
      <xdr:rowOff>109506</xdr:rowOff>
    </xdr:to>
    <xdr:cxnSp macro="">
      <xdr:nvCxnSpPr>
        <xdr:cNvPr id="242" name="直線コネクタ 241"/>
        <xdr:cNvCxnSpPr/>
      </xdr:nvCxnSpPr>
      <xdr:spPr>
        <a:xfrm flipV="1">
          <a:off x="1130300" y="16520585"/>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21958</xdr:rowOff>
    </xdr:from>
    <xdr:to>
      <xdr:col>6</xdr:col>
      <xdr:colOff>561975</xdr:colOff>
      <xdr:row>95</xdr:row>
      <xdr:rowOff>123558</xdr:rowOff>
    </xdr:to>
    <xdr:sp macro="" textlink="">
      <xdr:nvSpPr>
        <xdr:cNvPr id="252" name="円/楕円 251"/>
        <xdr:cNvSpPr/>
      </xdr:nvSpPr>
      <xdr:spPr>
        <a:xfrm>
          <a:off x="4584700" y="163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44835</xdr:rowOff>
    </xdr:from>
    <xdr:ext cx="534377" cy="259045"/>
    <xdr:sp macro="" textlink="">
      <xdr:nvSpPr>
        <xdr:cNvPr id="253" name="扶助費該当値テキスト"/>
        <xdr:cNvSpPr txBox="1"/>
      </xdr:nvSpPr>
      <xdr:spPr>
        <a:xfrm>
          <a:off x="4686300" y="161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80614</xdr:rowOff>
    </xdr:from>
    <xdr:to>
      <xdr:col>5</xdr:col>
      <xdr:colOff>409575</xdr:colOff>
      <xdr:row>96</xdr:row>
      <xdr:rowOff>10764</xdr:rowOff>
    </xdr:to>
    <xdr:sp macro="" textlink="">
      <xdr:nvSpPr>
        <xdr:cNvPr id="254" name="円/楕円 253"/>
        <xdr:cNvSpPr/>
      </xdr:nvSpPr>
      <xdr:spPr>
        <a:xfrm>
          <a:off x="3746500" y="163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27291</xdr:rowOff>
    </xdr:from>
    <xdr:ext cx="534377" cy="259045"/>
    <xdr:sp macro="" textlink="">
      <xdr:nvSpPr>
        <xdr:cNvPr id="255" name="テキスト ボックス 254"/>
        <xdr:cNvSpPr txBox="1"/>
      </xdr:nvSpPr>
      <xdr:spPr>
        <a:xfrm>
          <a:off x="3530111" y="161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170338</xdr:rowOff>
    </xdr:from>
    <xdr:to>
      <xdr:col>4</xdr:col>
      <xdr:colOff>206375</xdr:colOff>
      <xdr:row>96</xdr:row>
      <xdr:rowOff>100488</xdr:rowOff>
    </xdr:to>
    <xdr:sp macro="" textlink="">
      <xdr:nvSpPr>
        <xdr:cNvPr id="256" name="円/楕円 255"/>
        <xdr:cNvSpPr/>
      </xdr:nvSpPr>
      <xdr:spPr>
        <a:xfrm>
          <a:off x="2857500" y="164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117015</xdr:rowOff>
    </xdr:from>
    <xdr:ext cx="534377" cy="259045"/>
    <xdr:sp macro="" textlink="">
      <xdr:nvSpPr>
        <xdr:cNvPr id="257" name="テキスト ボックス 256"/>
        <xdr:cNvSpPr txBox="1"/>
      </xdr:nvSpPr>
      <xdr:spPr>
        <a:xfrm>
          <a:off x="2641111" y="162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10585</xdr:rowOff>
    </xdr:from>
    <xdr:to>
      <xdr:col>3</xdr:col>
      <xdr:colOff>3175</xdr:colOff>
      <xdr:row>96</xdr:row>
      <xdr:rowOff>112185</xdr:rowOff>
    </xdr:to>
    <xdr:sp macro="" textlink="">
      <xdr:nvSpPr>
        <xdr:cNvPr id="258" name="円/楕円 257"/>
        <xdr:cNvSpPr/>
      </xdr:nvSpPr>
      <xdr:spPr>
        <a:xfrm>
          <a:off x="1968500" y="164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128712</xdr:rowOff>
    </xdr:from>
    <xdr:ext cx="534377" cy="259045"/>
    <xdr:sp macro="" textlink="">
      <xdr:nvSpPr>
        <xdr:cNvPr id="259" name="テキスト ボックス 258"/>
        <xdr:cNvSpPr txBox="1"/>
      </xdr:nvSpPr>
      <xdr:spPr>
        <a:xfrm>
          <a:off x="1752111" y="162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58706</xdr:rowOff>
    </xdr:from>
    <xdr:to>
      <xdr:col>1</xdr:col>
      <xdr:colOff>485775</xdr:colOff>
      <xdr:row>96</xdr:row>
      <xdr:rowOff>160306</xdr:rowOff>
    </xdr:to>
    <xdr:sp macro="" textlink="">
      <xdr:nvSpPr>
        <xdr:cNvPr id="260" name="円/楕円 259"/>
        <xdr:cNvSpPr/>
      </xdr:nvSpPr>
      <xdr:spPr>
        <a:xfrm>
          <a:off x="1079500" y="165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5383</xdr:rowOff>
    </xdr:from>
    <xdr:ext cx="534377" cy="259045"/>
    <xdr:sp macro="" textlink="">
      <xdr:nvSpPr>
        <xdr:cNvPr id="261" name="テキスト ボックス 260"/>
        <xdr:cNvSpPr txBox="1"/>
      </xdr:nvSpPr>
      <xdr:spPr>
        <a:xfrm>
          <a:off x="863111" y="162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30493</xdr:rowOff>
    </xdr:from>
    <xdr:to>
      <xdr:col>15</xdr:col>
      <xdr:colOff>180975</xdr:colOff>
      <xdr:row>35</xdr:row>
      <xdr:rowOff>155016</xdr:rowOff>
    </xdr:to>
    <xdr:cxnSp macro="">
      <xdr:nvCxnSpPr>
        <xdr:cNvPr id="288" name="直線コネクタ 287"/>
        <xdr:cNvCxnSpPr/>
      </xdr:nvCxnSpPr>
      <xdr:spPr>
        <a:xfrm>
          <a:off x="9639300" y="6031243"/>
          <a:ext cx="838200" cy="1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30493</xdr:rowOff>
    </xdr:from>
    <xdr:to>
      <xdr:col>14</xdr:col>
      <xdr:colOff>28575</xdr:colOff>
      <xdr:row>35</xdr:row>
      <xdr:rowOff>138022</xdr:rowOff>
    </xdr:to>
    <xdr:cxnSp macro="">
      <xdr:nvCxnSpPr>
        <xdr:cNvPr id="291" name="直線コネクタ 290"/>
        <xdr:cNvCxnSpPr/>
      </xdr:nvCxnSpPr>
      <xdr:spPr>
        <a:xfrm flipV="1">
          <a:off x="8750300" y="6031243"/>
          <a:ext cx="889000" cy="10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138022</xdr:rowOff>
    </xdr:from>
    <xdr:to>
      <xdr:col>12</xdr:col>
      <xdr:colOff>511175</xdr:colOff>
      <xdr:row>36</xdr:row>
      <xdr:rowOff>18729</xdr:rowOff>
    </xdr:to>
    <xdr:cxnSp macro="">
      <xdr:nvCxnSpPr>
        <xdr:cNvPr id="294" name="直線コネクタ 293"/>
        <xdr:cNvCxnSpPr/>
      </xdr:nvCxnSpPr>
      <xdr:spPr>
        <a:xfrm flipV="1">
          <a:off x="7861300" y="6138772"/>
          <a:ext cx="889000" cy="5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18729</xdr:rowOff>
    </xdr:from>
    <xdr:to>
      <xdr:col>11</xdr:col>
      <xdr:colOff>307975</xdr:colOff>
      <xdr:row>36</xdr:row>
      <xdr:rowOff>36766</xdr:rowOff>
    </xdr:to>
    <xdr:cxnSp macro="">
      <xdr:nvCxnSpPr>
        <xdr:cNvPr id="297" name="直線コネクタ 296"/>
        <xdr:cNvCxnSpPr/>
      </xdr:nvCxnSpPr>
      <xdr:spPr>
        <a:xfrm flipV="1">
          <a:off x="6972300" y="619092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104216</xdr:rowOff>
    </xdr:from>
    <xdr:to>
      <xdr:col>15</xdr:col>
      <xdr:colOff>231775</xdr:colOff>
      <xdr:row>36</xdr:row>
      <xdr:rowOff>34366</xdr:rowOff>
    </xdr:to>
    <xdr:sp macro="" textlink="">
      <xdr:nvSpPr>
        <xdr:cNvPr id="307" name="円/楕円 306"/>
        <xdr:cNvSpPr/>
      </xdr:nvSpPr>
      <xdr:spPr>
        <a:xfrm>
          <a:off x="10426700" y="61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127093</xdr:rowOff>
    </xdr:from>
    <xdr:ext cx="599010" cy="259045"/>
    <xdr:sp macro="" textlink="">
      <xdr:nvSpPr>
        <xdr:cNvPr id="308" name="補助費等該当値テキスト"/>
        <xdr:cNvSpPr txBox="1"/>
      </xdr:nvSpPr>
      <xdr:spPr>
        <a:xfrm>
          <a:off x="10528300" y="595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109,150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151143</xdr:rowOff>
    </xdr:from>
    <xdr:to>
      <xdr:col>14</xdr:col>
      <xdr:colOff>79375</xdr:colOff>
      <xdr:row>35</xdr:row>
      <xdr:rowOff>81293</xdr:rowOff>
    </xdr:to>
    <xdr:sp macro="" textlink="">
      <xdr:nvSpPr>
        <xdr:cNvPr id="309" name="円/楕円 308"/>
        <xdr:cNvSpPr/>
      </xdr:nvSpPr>
      <xdr:spPr>
        <a:xfrm>
          <a:off x="9588500" y="59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97820</xdr:rowOff>
    </xdr:from>
    <xdr:ext cx="599010" cy="259045"/>
    <xdr:sp macro="" textlink="">
      <xdr:nvSpPr>
        <xdr:cNvPr id="310" name="テキスト ボックス 309"/>
        <xdr:cNvSpPr txBox="1"/>
      </xdr:nvSpPr>
      <xdr:spPr>
        <a:xfrm>
          <a:off x="9339794" y="575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87222</xdr:rowOff>
    </xdr:from>
    <xdr:to>
      <xdr:col>12</xdr:col>
      <xdr:colOff>561975</xdr:colOff>
      <xdr:row>36</xdr:row>
      <xdr:rowOff>17372</xdr:rowOff>
    </xdr:to>
    <xdr:sp macro="" textlink="">
      <xdr:nvSpPr>
        <xdr:cNvPr id="311" name="円/楕円 310"/>
        <xdr:cNvSpPr/>
      </xdr:nvSpPr>
      <xdr:spPr>
        <a:xfrm>
          <a:off x="8699500" y="60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33899</xdr:rowOff>
    </xdr:from>
    <xdr:ext cx="599010" cy="259045"/>
    <xdr:sp macro="" textlink="">
      <xdr:nvSpPr>
        <xdr:cNvPr id="312" name="テキスト ボックス 311"/>
        <xdr:cNvSpPr txBox="1"/>
      </xdr:nvSpPr>
      <xdr:spPr>
        <a:xfrm>
          <a:off x="8450794" y="58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139379</xdr:rowOff>
    </xdr:from>
    <xdr:to>
      <xdr:col>11</xdr:col>
      <xdr:colOff>358775</xdr:colOff>
      <xdr:row>36</xdr:row>
      <xdr:rowOff>69529</xdr:rowOff>
    </xdr:to>
    <xdr:sp macro="" textlink="">
      <xdr:nvSpPr>
        <xdr:cNvPr id="313" name="円/楕円 312"/>
        <xdr:cNvSpPr/>
      </xdr:nvSpPr>
      <xdr:spPr>
        <a:xfrm>
          <a:off x="7810500" y="61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86056</xdr:rowOff>
    </xdr:from>
    <xdr:ext cx="599010" cy="259045"/>
    <xdr:sp macro="" textlink="">
      <xdr:nvSpPr>
        <xdr:cNvPr id="314" name="テキスト ボックス 313"/>
        <xdr:cNvSpPr txBox="1"/>
      </xdr:nvSpPr>
      <xdr:spPr>
        <a:xfrm>
          <a:off x="7561794" y="591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157416</xdr:rowOff>
    </xdr:from>
    <xdr:to>
      <xdr:col>10</xdr:col>
      <xdr:colOff>155575</xdr:colOff>
      <xdr:row>36</xdr:row>
      <xdr:rowOff>87566</xdr:rowOff>
    </xdr:to>
    <xdr:sp macro="" textlink="">
      <xdr:nvSpPr>
        <xdr:cNvPr id="315" name="円/楕円 314"/>
        <xdr:cNvSpPr/>
      </xdr:nvSpPr>
      <xdr:spPr>
        <a:xfrm>
          <a:off x="6921500" y="61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104093</xdr:rowOff>
    </xdr:from>
    <xdr:ext cx="534377" cy="259045"/>
    <xdr:sp macro="" textlink="">
      <xdr:nvSpPr>
        <xdr:cNvPr id="316" name="テキスト ボックス 315"/>
        <xdr:cNvSpPr txBox="1"/>
      </xdr:nvSpPr>
      <xdr:spPr>
        <a:xfrm>
          <a:off x="6705111" y="59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127571</xdr:rowOff>
    </xdr:from>
    <xdr:to>
      <xdr:col>15</xdr:col>
      <xdr:colOff>180340</xdr:colOff>
      <xdr:row>58</xdr:row>
      <xdr:rowOff>115484</xdr:rowOff>
    </xdr:to>
    <xdr:cxnSp macro="">
      <xdr:nvCxnSpPr>
        <xdr:cNvPr id="338" name="直線コネクタ 337"/>
        <xdr:cNvCxnSpPr/>
      </xdr:nvCxnSpPr>
      <xdr:spPr>
        <a:xfrm flipV="1">
          <a:off x="10475595" y="9214421"/>
          <a:ext cx="1270" cy="84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119311</xdr:rowOff>
    </xdr:from>
    <xdr:ext cx="534377" cy="259045"/>
    <xdr:sp macro="" textlink="">
      <xdr:nvSpPr>
        <xdr:cNvPr id="339" name="普通建設事業費最小値テキスト"/>
        <xdr:cNvSpPr txBox="1"/>
      </xdr:nvSpPr>
      <xdr:spPr>
        <a:xfrm>
          <a:off x="10528300" y="100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58</xdr:row>
      <xdr:rowOff>115484</xdr:rowOff>
    </xdr:from>
    <xdr:to>
      <xdr:col>15</xdr:col>
      <xdr:colOff>269875</xdr:colOff>
      <xdr:row>58</xdr:row>
      <xdr:rowOff>115484</xdr:rowOff>
    </xdr:to>
    <xdr:cxnSp macro="">
      <xdr:nvCxnSpPr>
        <xdr:cNvPr id="340" name="直線コネクタ 339"/>
        <xdr:cNvCxnSpPr/>
      </xdr:nvCxnSpPr>
      <xdr:spPr>
        <a:xfrm>
          <a:off x="10388600" y="1005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74248</xdr:rowOff>
    </xdr:from>
    <xdr:ext cx="599010" cy="259045"/>
    <xdr:sp macro="" textlink="">
      <xdr:nvSpPr>
        <xdr:cNvPr id="341" name="普通建設事業費最大値テキスト"/>
        <xdr:cNvSpPr txBox="1"/>
      </xdr:nvSpPr>
      <xdr:spPr>
        <a:xfrm>
          <a:off x="10528300" y="898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53</xdr:row>
      <xdr:rowOff>127571</xdr:rowOff>
    </xdr:from>
    <xdr:to>
      <xdr:col>15</xdr:col>
      <xdr:colOff>269875</xdr:colOff>
      <xdr:row>53</xdr:row>
      <xdr:rowOff>127571</xdr:rowOff>
    </xdr:to>
    <xdr:cxnSp macro="">
      <xdr:nvCxnSpPr>
        <xdr:cNvPr id="342" name="直線コネクタ 341"/>
        <xdr:cNvCxnSpPr/>
      </xdr:nvCxnSpPr>
      <xdr:spPr>
        <a:xfrm>
          <a:off x="10388600" y="921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164878</xdr:rowOff>
    </xdr:from>
    <xdr:to>
      <xdr:col>15</xdr:col>
      <xdr:colOff>180975</xdr:colOff>
      <xdr:row>56</xdr:row>
      <xdr:rowOff>3203</xdr:rowOff>
    </xdr:to>
    <xdr:cxnSp macro="">
      <xdr:nvCxnSpPr>
        <xdr:cNvPr id="343" name="直線コネクタ 342"/>
        <xdr:cNvCxnSpPr/>
      </xdr:nvCxnSpPr>
      <xdr:spPr>
        <a:xfrm flipV="1">
          <a:off x="9639300" y="9594628"/>
          <a:ext cx="8382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158950</xdr:rowOff>
    </xdr:from>
    <xdr:ext cx="599010" cy="259045"/>
    <xdr:sp macro="" textlink="">
      <xdr:nvSpPr>
        <xdr:cNvPr id="344" name="普通建設事業費平均値テキスト"/>
        <xdr:cNvSpPr txBox="1"/>
      </xdr:nvSpPr>
      <xdr:spPr>
        <a:xfrm>
          <a:off x="10528300" y="9760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9073</xdr:rowOff>
    </xdr:from>
    <xdr:to>
      <xdr:col>15</xdr:col>
      <xdr:colOff>231775</xdr:colOff>
      <xdr:row>57</xdr:row>
      <xdr:rowOff>110673</xdr:rowOff>
    </xdr:to>
    <xdr:sp macro="" textlink="">
      <xdr:nvSpPr>
        <xdr:cNvPr id="345" name="フローチャート : 判断 344"/>
        <xdr:cNvSpPr/>
      </xdr:nvSpPr>
      <xdr:spPr>
        <a:xfrm>
          <a:off x="10426700" y="978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3203</xdr:rowOff>
    </xdr:from>
    <xdr:to>
      <xdr:col>14</xdr:col>
      <xdr:colOff>28575</xdr:colOff>
      <xdr:row>56</xdr:row>
      <xdr:rowOff>39363</xdr:rowOff>
    </xdr:to>
    <xdr:cxnSp macro="">
      <xdr:nvCxnSpPr>
        <xdr:cNvPr id="346" name="直線コネクタ 345"/>
        <xdr:cNvCxnSpPr/>
      </xdr:nvCxnSpPr>
      <xdr:spPr>
        <a:xfrm flipV="1">
          <a:off x="8750300" y="9604403"/>
          <a:ext cx="889000" cy="3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158200</xdr:rowOff>
    </xdr:from>
    <xdr:to>
      <xdr:col>14</xdr:col>
      <xdr:colOff>79375</xdr:colOff>
      <xdr:row>57</xdr:row>
      <xdr:rowOff>88350</xdr:rowOff>
    </xdr:to>
    <xdr:sp macro="" textlink="">
      <xdr:nvSpPr>
        <xdr:cNvPr id="347" name="フローチャート : 判断 346"/>
        <xdr:cNvSpPr/>
      </xdr:nvSpPr>
      <xdr:spPr>
        <a:xfrm>
          <a:off x="9588500" y="97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79477</xdr:rowOff>
    </xdr:from>
    <xdr:ext cx="599010" cy="259045"/>
    <xdr:sp macro="" textlink="">
      <xdr:nvSpPr>
        <xdr:cNvPr id="348" name="テキスト ボックス 347"/>
        <xdr:cNvSpPr txBox="1"/>
      </xdr:nvSpPr>
      <xdr:spPr>
        <a:xfrm>
          <a:off x="9339794" y="98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3159</xdr:rowOff>
    </xdr:from>
    <xdr:to>
      <xdr:col>12</xdr:col>
      <xdr:colOff>511175</xdr:colOff>
      <xdr:row>56</xdr:row>
      <xdr:rowOff>39363</xdr:rowOff>
    </xdr:to>
    <xdr:cxnSp macro="">
      <xdr:nvCxnSpPr>
        <xdr:cNvPr id="349" name="直線コネクタ 348"/>
        <xdr:cNvCxnSpPr/>
      </xdr:nvCxnSpPr>
      <xdr:spPr>
        <a:xfrm>
          <a:off x="7861300" y="8918559"/>
          <a:ext cx="889000" cy="7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158225</xdr:rowOff>
    </xdr:from>
    <xdr:to>
      <xdr:col>12</xdr:col>
      <xdr:colOff>561975</xdr:colOff>
      <xdr:row>57</xdr:row>
      <xdr:rowOff>88375</xdr:rowOff>
    </xdr:to>
    <xdr:sp macro="" textlink="">
      <xdr:nvSpPr>
        <xdr:cNvPr id="350" name="フローチャート : 判断 349"/>
        <xdr:cNvSpPr/>
      </xdr:nvSpPr>
      <xdr:spPr>
        <a:xfrm>
          <a:off x="8699500" y="97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79502</xdr:rowOff>
    </xdr:from>
    <xdr:ext cx="599010" cy="259045"/>
    <xdr:sp macro="" textlink="">
      <xdr:nvSpPr>
        <xdr:cNvPr id="351" name="テキスト ボックス 350"/>
        <xdr:cNvSpPr txBox="1"/>
      </xdr:nvSpPr>
      <xdr:spPr>
        <a:xfrm>
          <a:off x="8450794" y="98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101076</xdr:rowOff>
    </xdr:from>
    <xdr:to>
      <xdr:col>11</xdr:col>
      <xdr:colOff>307975</xdr:colOff>
      <xdr:row>52</xdr:row>
      <xdr:rowOff>3159</xdr:rowOff>
    </xdr:to>
    <xdr:cxnSp macro="">
      <xdr:nvCxnSpPr>
        <xdr:cNvPr id="352" name="直線コネクタ 351"/>
        <xdr:cNvCxnSpPr/>
      </xdr:nvCxnSpPr>
      <xdr:spPr>
        <a:xfrm>
          <a:off x="6972300" y="8845026"/>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43573</xdr:rowOff>
    </xdr:from>
    <xdr:to>
      <xdr:col>11</xdr:col>
      <xdr:colOff>358775</xdr:colOff>
      <xdr:row>57</xdr:row>
      <xdr:rowOff>145173</xdr:rowOff>
    </xdr:to>
    <xdr:sp macro="" textlink="">
      <xdr:nvSpPr>
        <xdr:cNvPr id="353" name="フローチャート : 判断 352"/>
        <xdr:cNvSpPr/>
      </xdr:nvSpPr>
      <xdr:spPr>
        <a:xfrm>
          <a:off x="7810500" y="981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136300</xdr:rowOff>
    </xdr:from>
    <xdr:ext cx="534377" cy="259045"/>
    <xdr:sp macro="" textlink="">
      <xdr:nvSpPr>
        <xdr:cNvPr id="354" name="テキスト ボックス 353"/>
        <xdr:cNvSpPr txBox="1"/>
      </xdr:nvSpPr>
      <xdr:spPr>
        <a:xfrm>
          <a:off x="7594111" y="99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49990</xdr:rowOff>
    </xdr:from>
    <xdr:to>
      <xdr:col>10</xdr:col>
      <xdr:colOff>155575</xdr:colOff>
      <xdr:row>57</xdr:row>
      <xdr:rowOff>151590</xdr:rowOff>
    </xdr:to>
    <xdr:sp macro="" textlink="">
      <xdr:nvSpPr>
        <xdr:cNvPr id="355" name="フローチャート : 判断 354"/>
        <xdr:cNvSpPr/>
      </xdr:nvSpPr>
      <xdr:spPr>
        <a:xfrm>
          <a:off x="6921500" y="982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142717</xdr:rowOff>
    </xdr:from>
    <xdr:ext cx="534377" cy="259045"/>
    <xdr:sp macro="" textlink="">
      <xdr:nvSpPr>
        <xdr:cNvPr id="356" name="テキスト ボックス 355"/>
        <xdr:cNvSpPr txBox="1"/>
      </xdr:nvSpPr>
      <xdr:spPr>
        <a:xfrm>
          <a:off x="6705111" y="99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114078</xdr:rowOff>
    </xdr:from>
    <xdr:to>
      <xdr:col>15</xdr:col>
      <xdr:colOff>231775</xdr:colOff>
      <xdr:row>56</xdr:row>
      <xdr:rowOff>44228</xdr:rowOff>
    </xdr:to>
    <xdr:sp macro="" textlink="">
      <xdr:nvSpPr>
        <xdr:cNvPr id="362" name="円/楕円 361"/>
        <xdr:cNvSpPr/>
      </xdr:nvSpPr>
      <xdr:spPr>
        <a:xfrm>
          <a:off x="10426700" y="95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136955</xdr:rowOff>
    </xdr:from>
    <xdr:ext cx="599010" cy="259045"/>
    <xdr:sp macro="" textlink="">
      <xdr:nvSpPr>
        <xdr:cNvPr id="363" name="普通建設事業費該当値テキスト"/>
        <xdr:cNvSpPr txBox="1"/>
      </xdr:nvSpPr>
      <xdr:spPr>
        <a:xfrm>
          <a:off x="10528300" y="939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123853</xdr:rowOff>
    </xdr:from>
    <xdr:to>
      <xdr:col>14</xdr:col>
      <xdr:colOff>79375</xdr:colOff>
      <xdr:row>56</xdr:row>
      <xdr:rowOff>54003</xdr:rowOff>
    </xdr:to>
    <xdr:sp macro="" textlink="">
      <xdr:nvSpPr>
        <xdr:cNvPr id="364" name="円/楕円 363"/>
        <xdr:cNvSpPr/>
      </xdr:nvSpPr>
      <xdr:spPr>
        <a:xfrm>
          <a:off x="9588500" y="95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70530</xdr:rowOff>
    </xdr:from>
    <xdr:ext cx="599010" cy="259045"/>
    <xdr:sp macro="" textlink="">
      <xdr:nvSpPr>
        <xdr:cNvPr id="365" name="テキスト ボックス 364"/>
        <xdr:cNvSpPr txBox="1"/>
      </xdr:nvSpPr>
      <xdr:spPr>
        <a:xfrm>
          <a:off x="9339794" y="932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160013</xdr:rowOff>
    </xdr:from>
    <xdr:to>
      <xdr:col>12</xdr:col>
      <xdr:colOff>561975</xdr:colOff>
      <xdr:row>56</xdr:row>
      <xdr:rowOff>90163</xdr:rowOff>
    </xdr:to>
    <xdr:sp macro="" textlink="">
      <xdr:nvSpPr>
        <xdr:cNvPr id="366" name="円/楕円 365"/>
        <xdr:cNvSpPr/>
      </xdr:nvSpPr>
      <xdr:spPr>
        <a:xfrm>
          <a:off x="8699500" y="9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106690</xdr:rowOff>
    </xdr:from>
    <xdr:ext cx="599010" cy="259045"/>
    <xdr:sp macro="" textlink="">
      <xdr:nvSpPr>
        <xdr:cNvPr id="367" name="テキスト ボックス 366"/>
        <xdr:cNvSpPr txBox="1"/>
      </xdr:nvSpPr>
      <xdr:spPr>
        <a:xfrm>
          <a:off x="8450794" y="936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123809</xdr:rowOff>
    </xdr:from>
    <xdr:to>
      <xdr:col>11</xdr:col>
      <xdr:colOff>358775</xdr:colOff>
      <xdr:row>52</xdr:row>
      <xdr:rowOff>53959</xdr:rowOff>
    </xdr:to>
    <xdr:sp macro="" textlink="">
      <xdr:nvSpPr>
        <xdr:cNvPr id="368" name="円/楕円 367"/>
        <xdr:cNvSpPr/>
      </xdr:nvSpPr>
      <xdr:spPr>
        <a:xfrm>
          <a:off x="7810500" y="88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70486</xdr:rowOff>
    </xdr:from>
    <xdr:ext cx="599010" cy="259045"/>
    <xdr:sp macro="" textlink="">
      <xdr:nvSpPr>
        <xdr:cNvPr id="369" name="テキスト ボックス 368"/>
        <xdr:cNvSpPr txBox="1"/>
      </xdr:nvSpPr>
      <xdr:spPr>
        <a:xfrm>
          <a:off x="7561794" y="864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509,729</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50276</xdr:rowOff>
    </xdr:from>
    <xdr:to>
      <xdr:col>10</xdr:col>
      <xdr:colOff>155575</xdr:colOff>
      <xdr:row>51</xdr:row>
      <xdr:rowOff>151876</xdr:rowOff>
    </xdr:to>
    <xdr:sp macro="" textlink="">
      <xdr:nvSpPr>
        <xdr:cNvPr id="370" name="円/楕円 369"/>
        <xdr:cNvSpPr/>
      </xdr:nvSpPr>
      <xdr:spPr>
        <a:xfrm>
          <a:off x="6921500" y="87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168403</xdr:rowOff>
    </xdr:from>
    <xdr:ext cx="599010" cy="259045"/>
    <xdr:sp macro="" textlink="">
      <xdr:nvSpPr>
        <xdr:cNvPr id="371" name="テキスト ボックス 370"/>
        <xdr:cNvSpPr txBox="1"/>
      </xdr:nvSpPr>
      <xdr:spPr>
        <a:xfrm>
          <a:off x="6672794" y="856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3" name="直線コネクタ 392"/>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6"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7" name="直線コネクタ 396"/>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47327</xdr:rowOff>
    </xdr:from>
    <xdr:to>
      <xdr:col>15</xdr:col>
      <xdr:colOff>180975</xdr:colOff>
      <xdr:row>77</xdr:row>
      <xdr:rowOff>33511</xdr:rowOff>
    </xdr:to>
    <xdr:cxnSp macro="">
      <xdr:nvCxnSpPr>
        <xdr:cNvPr id="398" name="直線コネクタ 397"/>
        <xdr:cNvCxnSpPr/>
      </xdr:nvCxnSpPr>
      <xdr:spPr>
        <a:xfrm>
          <a:off x="9639300" y="13077527"/>
          <a:ext cx="838200" cy="1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399"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0" name="フローチャート : 判断 399"/>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1" name="フローチャート : 判断 400"/>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2" name="テキスト ボックス 401"/>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154161</xdr:rowOff>
    </xdr:from>
    <xdr:to>
      <xdr:col>15</xdr:col>
      <xdr:colOff>231775</xdr:colOff>
      <xdr:row>77</xdr:row>
      <xdr:rowOff>84311</xdr:rowOff>
    </xdr:to>
    <xdr:sp macro="" textlink="">
      <xdr:nvSpPr>
        <xdr:cNvPr id="408" name="円/楕円 407"/>
        <xdr:cNvSpPr/>
      </xdr:nvSpPr>
      <xdr:spPr>
        <a:xfrm>
          <a:off x="10426700" y="131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5588</xdr:rowOff>
    </xdr:from>
    <xdr:ext cx="534377" cy="259045"/>
    <xdr:sp macro="" textlink="">
      <xdr:nvSpPr>
        <xdr:cNvPr id="409" name="普通建設事業費 （ うち新規整備　）該当値テキスト"/>
        <xdr:cNvSpPr txBox="1"/>
      </xdr:nvSpPr>
      <xdr:spPr>
        <a:xfrm>
          <a:off x="10528300" y="13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60,726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167977</xdr:rowOff>
    </xdr:from>
    <xdr:to>
      <xdr:col>14</xdr:col>
      <xdr:colOff>79375</xdr:colOff>
      <xdr:row>76</xdr:row>
      <xdr:rowOff>98127</xdr:rowOff>
    </xdr:to>
    <xdr:sp macro="" textlink="">
      <xdr:nvSpPr>
        <xdr:cNvPr id="410" name="円/楕円 409"/>
        <xdr:cNvSpPr/>
      </xdr:nvSpPr>
      <xdr:spPr>
        <a:xfrm>
          <a:off x="9588500" y="130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114654</xdr:rowOff>
    </xdr:from>
    <xdr:ext cx="534377" cy="259045"/>
    <xdr:sp macro="" textlink="">
      <xdr:nvSpPr>
        <xdr:cNvPr id="411" name="テキスト ボックス 410"/>
        <xdr:cNvSpPr txBox="1"/>
      </xdr:nvSpPr>
      <xdr:spPr>
        <a:xfrm>
          <a:off x="9372111" y="128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3" name="正方形/長方形 41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4" name="正方形/長方形 41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5" name="正方形/長方形 41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6" name="正方形/長方形 41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7" name="正方形/長方形 41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8" name="正方形/長方形 41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9" name="正方形/長方形 41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0" name="テキスト ボックス 41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1" name="直線コネクタ 42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2" name="直線コネクタ 42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3" name="テキスト ボックス 42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4" name="直線コネクタ 42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5" name="テキスト ボックス 42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6" name="直線コネクタ 42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7" name="テキスト ボックス 42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8" name="直線コネクタ 42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29" name="テキスト ボックス 42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3" name="直線コネクタ 432"/>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5" name="直線コネクタ 43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6"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7" name="直線コネクタ 436"/>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90359</xdr:rowOff>
    </xdr:from>
    <xdr:to>
      <xdr:col>15</xdr:col>
      <xdr:colOff>180975</xdr:colOff>
      <xdr:row>94</xdr:row>
      <xdr:rowOff>114362</xdr:rowOff>
    </xdr:to>
    <xdr:cxnSp macro="">
      <xdr:nvCxnSpPr>
        <xdr:cNvPr id="438" name="直線コネクタ 437"/>
        <xdr:cNvCxnSpPr/>
      </xdr:nvCxnSpPr>
      <xdr:spPr>
        <a:xfrm flipV="1">
          <a:off x="9639300" y="15692309"/>
          <a:ext cx="838200" cy="5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39"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0" name="フローチャート : 判断 439"/>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1" name="フローチャート : 判断 440"/>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2" name="テキスト ボックス 441"/>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39559</xdr:rowOff>
    </xdr:from>
    <xdr:to>
      <xdr:col>15</xdr:col>
      <xdr:colOff>231775</xdr:colOff>
      <xdr:row>91</xdr:row>
      <xdr:rowOff>141159</xdr:rowOff>
    </xdr:to>
    <xdr:sp macro="" textlink="">
      <xdr:nvSpPr>
        <xdr:cNvPr id="448" name="円/楕円 447"/>
        <xdr:cNvSpPr/>
      </xdr:nvSpPr>
      <xdr:spPr>
        <a:xfrm>
          <a:off x="10426700" y="156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62436</xdr:rowOff>
    </xdr:from>
    <xdr:ext cx="599010" cy="259045"/>
    <xdr:sp macro="" textlink="">
      <xdr:nvSpPr>
        <xdr:cNvPr id="449" name="普通建設事業費 （ うち更新整備　）該当値テキスト"/>
        <xdr:cNvSpPr txBox="1"/>
      </xdr:nvSpPr>
      <xdr:spPr>
        <a:xfrm>
          <a:off x="10528300" y="1549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136,646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63562</xdr:rowOff>
    </xdr:from>
    <xdr:to>
      <xdr:col>14</xdr:col>
      <xdr:colOff>79375</xdr:colOff>
      <xdr:row>94</xdr:row>
      <xdr:rowOff>165162</xdr:rowOff>
    </xdr:to>
    <xdr:sp macro="" textlink="">
      <xdr:nvSpPr>
        <xdr:cNvPr id="450" name="円/楕円 449"/>
        <xdr:cNvSpPr/>
      </xdr:nvSpPr>
      <xdr:spPr>
        <a:xfrm>
          <a:off x="9588500" y="161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10239</xdr:rowOff>
    </xdr:from>
    <xdr:ext cx="534377" cy="259045"/>
    <xdr:sp macro="" textlink="">
      <xdr:nvSpPr>
        <xdr:cNvPr id="451" name="テキスト ボックス 450"/>
        <xdr:cNvSpPr txBox="1"/>
      </xdr:nvSpPr>
      <xdr:spPr>
        <a:xfrm>
          <a:off x="9372111" y="159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3" name="正方形/長方形 45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4" name="正方形/長方形 45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5" name="正方形/長方形 45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6" name="正方形/長方形 45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7" name="正方形/長方形 45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8" name="正方形/長方形 45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9" name="正方形/長方形 45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0" name="テキスト ボックス 45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1" name="直線コネクタ 46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2" name="直線コネクタ 46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3" name="テキスト ボックス 46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4" name="直線コネクタ 46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5" name="テキスト ボックス 46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6" name="直線コネクタ 46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7" name="テキスト ボックス 46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8" name="直線コネクタ 46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9" name="テキスト ボックス 46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0" name="直線コネクタ 46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1" name="テキスト ボックス 47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3" name="テキスト ボックス 47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5" name="直線コネクタ 474"/>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7" name="直線コネクタ 47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78"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79" name="直線コネクタ 478"/>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21781</xdr:rowOff>
    </xdr:from>
    <xdr:to>
      <xdr:col>23</xdr:col>
      <xdr:colOff>517525</xdr:colOff>
      <xdr:row>39</xdr:row>
      <xdr:rowOff>36091</xdr:rowOff>
    </xdr:to>
    <xdr:cxnSp macro="">
      <xdr:nvCxnSpPr>
        <xdr:cNvPr id="480" name="直線コネクタ 479"/>
        <xdr:cNvCxnSpPr/>
      </xdr:nvCxnSpPr>
      <xdr:spPr>
        <a:xfrm flipV="1">
          <a:off x="15481300" y="6708331"/>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1"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2" name="フローチャート : 判断 481"/>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133040</xdr:rowOff>
    </xdr:from>
    <xdr:to>
      <xdr:col>22</xdr:col>
      <xdr:colOff>365125</xdr:colOff>
      <xdr:row>39</xdr:row>
      <xdr:rowOff>36091</xdr:rowOff>
    </xdr:to>
    <xdr:cxnSp macro="">
      <xdr:nvCxnSpPr>
        <xdr:cNvPr id="483" name="直線コネクタ 482"/>
        <xdr:cNvCxnSpPr/>
      </xdr:nvCxnSpPr>
      <xdr:spPr>
        <a:xfrm>
          <a:off x="14592300" y="6648140"/>
          <a:ext cx="889000" cy="7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4" name="フローチャート : 判断 483"/>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5" name="テキスト ボックス 484"/>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133040</xdr:rowOff>
    </xdr:from>
    <xdr:to>
      <xdr:col>21</xdr:col>
      <xdr:colOff>161925</xdr:colOff>
      <xdr:row>39</xdr:row>
      <xdr:rowOff>19038</xdr:rowOff>
    </xdr:to>
    <xdr:cxnSp macro="">
      <xdr:nvCxnSpPr>
        <xdr:cNvPr id="486" name="直線コネクタ 485"/>
        <xdr:cNvCxnSpPr/>
      </xdr:nvCxnSpPr>
      <xdr:spPr>
        <a:xfrm flipV="1">
          <a:off x="13703300" y="6648140"/>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7" name="フローチャート : 判断 486"/>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88" name="テキスト ボックス 487"/>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19038</xdr:rowOff>
    </xdr:from>
    <xdr:to>
      <xdr:col>19</xdr:col>
      <xdr:colOff>644525</xdr:colOff>
      <xdr:row>39</xdr:row>
      <xdr:rowOff>43696</xdr:rowOff>
    </xdr:to>
    <xdr:cxnSp macro="">
      <xdr:nvCxnSpPr>
        <xdr:cNvPr id="489" name="直線コネクタ 488"/>
        <xdr:cNvCxnSpPr/>
      </xdr:nvCxnSpPr>
      <xdr:spPr>
        <a:xfrm flipV="1">
          <a:off x="12814300" y="6705588"/>
          <a:ext cx="889000" cy="2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0" name="フローチャート : 判断 489"/>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1" name="テキスト ボックス 490"/>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2" name="フローチャート : 判断 491"/>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3" name="テキスト ボックス 492"/>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142431</xdr:rowOff>
    </xdr:from>
    <xdr:to>
      <xdr:col>23</xdr:col>
      <xdr:colOff>568325</xdr:colOff>
      <xdr:row>39</xdr:row>
      <xdr:rowOff>72581</xdr:rowOff>
    </xdr:to>
    <xdr:sp macro="" textlink="">
      <xdr:nvSpPr>
        <xdr:cNvPr id="499" name="円/楕円 498"/>
        <xdr:cNvSpPr/>
      </xdr:nvSpPr>
      <xdr:spPr>
        <a:xfrm>
          <a:off x="162687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69987</xdr:rowOff>
    </xdr:from>
    <xdr:ext cx="469744" cy="259045"/>
    <xdr:sp macro="" textlink="">
      <xdr:nvSpPr>
        <xdr:cNvPr id="500" name="災害復旧事業費該当値テキスト"/>
        <xdr:cNvSpPr txBox="1"/>
      </xdr:nvSpPr>
      <xdr:spPr>
        <a:xfrm>
          <a:off x="16370300" y="65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156741</xdr:rowOff>
    </xdr:from>
    <xdr:to>
      <xdr:col>22</xdr:col>
      <xdr:colOff>415925</xdr:colOff>
      <xdr:row>39</xdr:row>
      <xdr:rowOff>86891</xdr:rowOff>
    </xdr:to>
    <xdr:sp macro="" textlink="">
      <xdr:nvSpPr>
        <xdr:cNvPr id="501" name="円/楕円 500"/>
        <xdr:cNvSpPr/>
      </xdr:nvSpPr>
      <xdr:spPr>
        <a:xfrm>
          <a:off x="15430500" y="66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78018</xdr:rowOff>
    </xdr:from>
    <xdr:ext cx="469744" cy="259045"/>
    <xdr:sp macro="" textlink="">
      <xdr:nvSpPr>
        <xdr:cNvPr id="502" name="テキスト ボックス 501"/>
        <xdr:cNvSpPr txBox="1"/>
      </xdr:nvSpPr>
      <xdr:spPr>
        <a:xfrm>
          <a:off x="15246427" y="676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82240</xdr:rowOff>
    </xdr:from>
    <xdr:to>
      <xdr:col>21</xdr:col>
      <xdr:colOff>212725</xdr:colOff>
      <xdr:row>39</xdr:row>
      <xdr:rowOff>12390</xdr:rowOff>
    </xdr:to>
    <xdr:sp macro="" textlink="">
      <xdr:nvSpPr>
        <xdr:cNvPr id="503" name="円/楕円 502"/>
        <xdr:cNvSpPr/>
      </xdr:nvSpPr>
      <xdr:spPr>
        <a:xfrm>
          <a:off x="14541500" y="65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28917</xdr:rowOff>
    </xdr:from>
    <xdr:ext cx="534377" cy="259045"/>
    <xdr:sp macro="" textlink="">
      <xdr:nvSpPr>
        <xdr:cNvPr id="504" name="テキスト ボックス 503"/>
        <xdr:cNvSpPr txBox="1"/>
      </xdr:nvSpPr>
      <xdr:spPr>
        <a:xfrm>
          <a:off x="14325111" y="63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139688</xdr:rowOff>
    </xdr:from>
    <xdr:to>
      <xdr:col>20</xdr:col>
      <xdr:colOff>9525</xdr:colOff>
      <xdr:row>39</xdr:row>
      <xdr:rowOff>69838</xdr:rowOff>
    </xdr:to>
    <xdr:sp macro="" textlink="">
      <xdr:nvSpPr>
        <xdr:cNvPr id="505" name="円/楕円 504"/>
        <xdr:cNvSpPr/>
      </xdr:nvSpPr>
      <xdr:spPr>
        <a:xfrm>
          <a:off x="13652500" y="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60965</xdr:rowOff>
    </xdr:from>
    <xdr:ext cx="469744" cy="259045"/>
    <xdr:sp macro="" textlink="">
      <xdr:nvSpPr>
        <xdr:cNvPr id="506" name="テキスト ボックス 505"/>
        <xdr:cNvSpPr txBox="1"/>
      </xdr:nvSpPr>
      <xdr:spPr>
        <a:xfrm>
          <a:off x="13468427" y="67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164346</xdr:rowOff>
    </xdr:from>
    <xdr:to>
      <xdr:col>18</xdr:col>
      <xdr:colOff>492125</xdr:colOff>
      <xdr:row>39</xdr:row>
      <xdr:rowOff>94496</xdr:rowOff>
    </xdr:to>
    <xdr:sp macro="" textlink="">
      <xdr:nvSpPr>
        <xdr:cNvPr id="507" name="円/楕円 506"/>
        <xdr:cNvSpPr/>
      </xdr:nvSpPr>
      <xdr:spPr>
        <a:xfrm>
          <a:off x="12763500" y="66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85623</xdr:rowOff>
    </xdr:from>
    <xdr:ext cx="313932" cy="259045"/>
    <xdr:sp macro="" textlink="">
      <xdr:nvSpPr>
        <xdr:cNvPr id="508" name="テキスト ボックス 507"/>
        <xdr:cNvSpPr txBox="1"/>
      </xdr:nvSpPr>
      <xdr:spPr>
        <a:xfrm>
          <a:off x="12657333" y="6772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8" name="直線コネクタ 56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9" name="テキスト ボックス 56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0" name="直線コネクタ 56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1" name="テキスト ボックス 57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2" name="直線コネクタ 57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3" name="テキスト ボックス 57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7" name="直線コネクタ 576"/>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78"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79" name="直線コネクタ 578"/>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0"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1" name="直線コネクタ 580"/>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150536</xdr:rowOff>
    </xdr:from>
    <xdr:to>
      <xdr:col>23</xdr:col>
      <xdr:colOff>517525</xdr:colOff>
      <xdr:row>75</xdr:row>
      <xdr:rowOff>11792</xdr:rowOff>
    </xdr:to>
    <xdr:cxnSp macro="">
      <xdr:nvCxnSpPr>
        <xdr:cNvPr id="582" name="直線コネクタ 581"/>
        <xdr:cNvCxnSpPr/>
      </xdr:nvCxnSpPr>
      <xdr:spPr>
        <a:xfrm flipV="1">
          <a:off x="15481300" y="12837836"/>
          <a:ext cx="8382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3"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4" name="フローチャート : 判断 583"/>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11792</xdr:rowOff>
    </xdr:from>
    <xdr:to>
      <xdr:col>22</xdr:col>
      <xdr:colOff>365125</xdr:colOff>
      <xdr:row>75</xdr:row>
      <xdr:rowOff>28401</xdr:rowOff>
    </xdr:to>
    <xdr:cxnSp macro="">
      <xdr:nvCxnSpPr>
        <xdr:cNvPr id="585" name="直線コネクタ 584"/>
        <xdr:cNvCxnSpPr/>
      </xdr:nvCxnSpPr>
      <xdr:spPr>
        <a:xfrm flipV="1">
          <a:off x="14592300" y="12870542"/>
          <a:ext cx="889000" cy="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6" name="フローチャート : 判断 585"/>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7" name="テキスト ボックス 586"/>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28401</xdr:rowOff>
    </xdr:from>
    <xdr:to>
      <xdr:col>21</xdr:col>
      <xdr:colOff>161925</xdr:colOff>
      <xdr:row>75</xdr:row>
      <xdr:rowOff>52375</xdr:rowOff>
    </xdr:to>
    <xdr:cxnSp macro="">
      <xdr:nvCxnSpPr>
        <xdr:cNvPr id="588" name="直線コネクタ 587"/>
        <xdr:cNvCxnSpPr/>
      </xdr:nvCxnSpPr>
      <xdr:spPr>
        <a:xfrm flipV="1">
          <a:off x="13703300" y="12887151"/>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9" name="フローチャート : 判断 588"/>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0" name="テキスト ボックス 589"/>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14484</xdr:rowOff>
    </xdr:from>
    <xdr:to>
      <xdr:col>19</xdr:col>
      <xdr:colOff>644525</xdr:colOff>
      <xdr:row>75</xdr:row>
      <xdr:rowOff>52375</xdr:rowOff>
    </xdr:to>
    <xdr:cxnSp macro="">
      <xdr:nvCxnSpPr>
        <xdr:cNvPr id="591" name="直線コネクタ 590"/>
        <xdr:cNvCxnSpPr/>
      </xdr:nvCxnSpPr>
      <xdr:spPr>
        <a:xfrm>
          <a:off x="12814300" y="12873234"/>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2" name="フローチャート : 判断 591"/>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3" name="テキスト ボックス 592"/>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4" name="フローチャート : 判断 593"/>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5" name="テキスト ボックス 594"/>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99736</xdr:rowOff>
    </xdr:from>
    <xdr:to>
      <xdr:col>23</xdr:col>
      <xdr:colOff>568325</xdr:colOff>
      <xdr:row>75</xdr:row>
      <xdr:rowOff>29886</xdr:rowOff>
    </xdr:to>
    <xdr:sp macro="" textlink="">
      <xdr:nvSpPr>
        <xdr:cNvPr id="601" name="円/楕円 600"/>
        <xdr:cNvSpPr/>
      </xdr:nvSpPr>
      <xdr:spPr>
        <a:xfrm>
          <a:off x="16268700" y="12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122613</xdr:rowOff>
    </xdr:from>
    <xdr:ext cx="534377" cy="259045"/>
    <xdr:sp macro="" textlink="">
      <xdr:nvSpPr>
        <xdr:cNvPr id="602" name="公債費該当値テキスト"/>
        <xdr:cNvSpPr txBox="1"/>
      </xdr:nvSpPr>
      <xdr:spPr>
        <a:xfrm>
          <a:off x="16370300" y="126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132442</xdr:rowOff>
    </xdr:from>
    <xdr:to>
      <xdr:col>22</xdr:col>
      <xdr:colOff>415925</xdr:colOff>
      <xdr:row>75</xdr:row>
      <xdr:rowOff>62592</xdr:rowOff>
    </xdr:to>
    <xdr:sp macro="" textlink="">
      <xdr:nvSpPr>
        <xdr:cNvPr id="603" name="円/楕円 602"/>
        <xdr:cNvSpPr/>
      </xdr:nvSpPr>
      <xdr:spPr>
        <a:xfrm>
          <a:off x="15430500" y="128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79119</xdr:rowOff>
    </xdr:from>
    <xdr:ext cx="534377" cy="259045"/>
    <xdr:sp macro="" textlink="">
      <xdr:nvSpPr>
        <xdr:cNvPr id="604" name="テキスト ボックス 603"/>
        <xdr:cNvSpPr txBox="1"/>
      </xdr:nvSpPr>
      <xdr:spPr>
        <a:xfrm>
          <a:off x="15214111" y="125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149051</xdr:rowOff>
    </xdr:from>
    <xdr:to>
      <xdr:col>21</xdr:col>
      <xdr:colOff>212725</xdr:colOff>
      <xdr:row>75</xdr:row>
      <xdr:rowOff>79201</xdr:rowOff>
    </xdr:to>
    <xdr:sp macro="" textlink="">
      <xdr:nvSpPr>
        <xdr:cNvPr id="605" name="円/楕円 604"/>
        <xdr:cNvSpPr/>
      </xdr:nvSpPr>
      <xdr:spPr>
        <a:xfrm>
          <a:off x="14541500" y="128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95728</xdr:rowOff>
    </xdr:from>
    <xdr:ext cx="534377" cy="259045"/>
    <xdr:sp macro="" textlink="">
      <xdr:nvSpPr>
        <xdr:cNvPr id="606" name="テキスト ボックス 605"/>
        <xdr:cNvSpPr txBox="1"/>
      </xdr:nvSpPr>
      <xdr:spPr>
        <a:xfrm>
          <a:off x="14325111" y="126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1575</xdr:rowOff>
    </xdr:from>
    <xdr:to>
      <xdr:col>20</xdr:col>
      <xdr:colOff>9525</xdr:colOff>
      <xdr:row>75</xdr:row>
      <xdr:rowOff>103175</xdr:rowOff>
    </xdr:to>
    <xdr:sp macro="" textlink="">
      <xdr:nvSpPr>
        <xdr:cNvPr id="607" name="円/楕円 606"/>
        <xdr:cNvSpPr/>
      </xdr:nvSpPr>
      <xdr:spPr>
        <a:xfrm>
          <a:off x="13652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119702</xdr:rowOff>
    </xdr:from>
    <xdr:ext cx="534377" cy="259045"/>
    <xdr:sp macro="" textlink="">
      <xdr:nvSpPr>
        <xdr:cNvPr id="608" name="テキスト ボックス 607"/>
        <xdr:cNvSpPr txBox="1"/>
      </xdr:nvSpPr>
      <xdr:spPr>
        <a:xfrm>
          <a:off x="13436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135134</xdr:rowOff>
    </xdr:from>
    <xdr:to>
      <xdr:col>18</xdr:col>
      <xdr:colOff>492125</xdr:colOff>
      <xdr:row>75</xdr:row>
      <xdr:rowOff>65284</xdr:rowOff>
    </xdr:to>
    <xdr:sp macro="" textlink="">
      <xdr:nvSpPr>
        <xdr:cNvPr id="609" name="円/楕円 608"/>
        <xdr:cNvSpPr/>
      </xdr:nvSpPr>
      <xdr:spPr>
        <a:xfrm>
          <a:off x="12763500" y="12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81811</xdr:rowOff>
    </xdr:from>
    <xdr:ext cx="534377" cy="259045"/>
    <xdr:sp macro="" textlink="">
      <xdr:nvSpPr>
        <xdr:cNvPr id="610" name="テキスト ボックス 609"/>
        <xdr:cNvSpPr txBox="1"/>
      </xdr:nvSpPr>
      <xdr:spPr>
        <a:xfrm>
          <a:off x="12547111" y="125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2" name="直線コネクタ 631"/>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3"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4" name="直線コネクタ 633"/>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5"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6" name="直線コネクタ 635"/>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39903</xdr:rowOff>
    </xdr:from>
    <xdr:to>
      <xdr:col>23</xdr:col>
      <xdr:colOff>517525</xdr:colOff>
      <xdr:row>98</xdr:row>
      <xdr:rowOff>125847</xdr:rowOff>
    </xdr:to>
    <xdr:cxnSp macro="">
      <xdr:nvCxnSpPr>
        <xdr:cNvPr id="637" name="直線コネクタ 636"/>
        <xdr:cNvCxnSpPr/>
      </xdr:nvCxnSpPr>
      <xdr:spPr>
        <a:xfrm flipV="1">
          <a:off x="15481300" y="16842003"/>
          <a:ext cx="838200" cy="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38"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39" name="フローチャート : 判断 638"/>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78302</xdr:rowOff>
    </xdr:from>
    <xdr:to>
      <xdr:col>22</xdr:col>
      <xdr:colOff>365125</xdr:colOff>
      <xdr:row>98</xdr:row>
      <xdr:rowOff>125847</xdr:rowOff>
    </xdr:to>
    <xdr:cxnSp macro="">
      <xdr:nvCxnSpPr>
        <xdr:cNvPr id="640" name="直線コネクタ 639"/>
        <xdr:cNvCxnSpPr/>
      </xdr:nvCxnSpPr>
      <xdr:spPr>
        <a:xfrm>
          <a:off x="14592300" y="16880402"/>
          <a:ext cx="889000" cy="4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1" name="フローチャート : 判断 640"/>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2" name="テキスト ボックス 641"/>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61195</xdr:rowOff>
    </xdr:from>
    <xdr:to>
      <xdr:col>21</xdr:col>
      <xdr:colOff>161925</xdr:colOff>
      <xdr:row>98</xdr:row>
      <xdr:rowOff>78302</xdr:rowOff>
    </xdr:to>
    <xdr:cxnSp macro="">
      <xdr:nvCxnSpPr>
        <xdr:cNvPr id="643" name="直線コネクタ 642"/>
        <xdr:cNvCxnSpPr/>
      </xdr:nvCxnSpPr>
      <xdr:spPr>
        <a:xfrm>
          <a:off x="13703300" y="16863295"/>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4" name="フローチャート : 判断 643"/>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5" name="テキスト ボックス 644"/>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139742</xdr:rowOff>
    </xdr:from>
    <xdr:to>
      <xdr:col>19</xdr:col>
      <xdr:colOff>644525</xdr:colOff>
      <xdr:row>98</xdr:row>
      <xdr:rowOff>61195</xdr:rowOff>
    </xdr:to>
    <xdr:cxnSp macro="">
      <xdr:nvCxnSpPr>
        <xdr:cNvPr id="646" name="直線コネクタ 645"/>
        <xdr:cNvCxnSpPr/>
      </xdr:nvCxnSpPr>
      <xdr:spPr>
        <a:xfrm>
          <a:off x="12814300" y="16770392"/>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7" name="フローチャート : 判断 646"/>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48" name="テキスト ボックス 647"/>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49" name="フローチャート : 判断 648"/>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0" name="テキスト ボックス 649"/>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160553</xdr:rowOff>
    </xdr:from>
    <xdr:to>
      <xdr:col>23</xdr:col>
      <xdr:colOff>568325</xdr:colOff>
      <xdr:row>98</xdr:row>
      <xdr:rowOff>90703</xdr:rowOff>
    </xdr:to>
    <xdr:sp macro="" textlink="">
      <xdr:nvSpPr>
        <xdr:cNvPr id="656" name="円/楕円 655"/>
        <xdr:cNvSpPr/>
      </xdr:nvSpPr>
      <xdr:spPr>
        <a:xfrm>
          <a:off x="16268700" y="167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75480</xdr:rowOff>
    </xdr:from>
    <xdr:ext cx="534377" cy="259045"/>
    <xdr:sp macro="" textlink="">
      <xdr:nvSpPr>
        <xdr:cNvPr id="657" name="積立金該当値テキスト"/>
        <xdr:cNvSpPr txBox="1"/>
      </xdr:nvSpPr>
      <xdr:spPr>
        <a:xfrm>
          <a:off x="16370300" y="1670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75047</xdr:rowOff>
    </xdr:from>
    <xdr:to>
      <xdr:col>22</xdr:col>
      <xdr:colOff>415925</xdr:colOff>
      <xdr:row>99</xdr:row>
      <xdr:rowOff>5197</xdr:rowOff>
    </xdr:to>
    <xdr:sp macro="" textlink="">
      <xdr:nvSpPr>
        <xdr:cNvPr id="658" name="円/楕円 657"/>
        <xdr:cNvSpPr/>
      </xdr:nvSpPr>
      <xdr:spPr>
        <a:xfrm>
          <a:off x="15430500" y="168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167774</xdr:rowOff>
    </xdr:from>
    <xdr:ext cx="469744" cy="259045"/>
    <xdr:sp macro="" textlink="">
      <xdr:nvSpPr>
        <xdr:cNvPr id="659" name="テキスト ボックス 658"/>
        <xdr:cNvSpPr txBox="1"/>
      </xdr:nvSpPr>
      <xdr:spPr>
        <a:xfrm>
          <a:off x="15246427" y="1696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27502</xdr:rowOff>
    </xdr:from>
    <xdr:to>
      <xdr:col>21</xdr:col>
      <xdr:colOff>212725</xdr:colOff>
      <xdr:row>98</xdr:row>
      <xdr:rowOff>129102</xdr:rowOff>
    </xdr:to>
    <xdr:sp macro="" textlink="">
      <xdr:nvSpPr>
        <xdr:cNvPr id="660" name="円/楕円 659"/>
        <xdr:cNvSpPr/>
      </xdr:nvSpPr>
      <xdr:spPr>
        <a:xfrm>
          <a:off x="14541500" y="168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120229</xdr:rowOff>
    </xdr:from>
    <xdr:ext cx="534377" cy="259045"/>
    <xdr:sp macro="" textlink="">
      <xdr:nvSpPr>
        <xdr:cNvPr id="661" name="テキスト ボックス 660"/>
        <xdr:cNvSpPr txBox="1"/>
      </xdr:nvSpPr>
      <xdr:spPr>
        <a:xfrm>
          <a:off x="14325111" y="169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10395</xdr:rowOff>
    </xdr:from>
    <xdr:to>
      <xdr:col>20</xdr:col>
      <xdr:colOff>9525</xdr:colOff>
      <xdr:row>98</xdr:row>
      <xdr:rowOff>111995</xdr:rowOff>
    </xdr:to>
    <xdr:sp macro="" textlink="">
      <xdr:nvSpPr>
        <xdr:cNvPr id="662" name="円/楕円 661"/>
        <xdr:cNvSpPr/>
      </xdr:nvSpPr>
      <xdr:spPr>
        <a:xfrm>
          <a:off x="13652500" y="168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103122</xdr:rowOff>
    </xdr:from>
    <xdr:ext cx="534377" cy="259045"/>
    <xdr:sp macro="" textlink="">
      <xdr:nvSpPr>
        <xdr:cNvPr id="663" name="テキスト ボックス 662"/>
        <xdr:cNvSpPr txBox="1"/>
      </xdr:nvSpPr>
      <xdr:spPr>
        <a:xfrm>
          <a:off x="13436111" y="169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88942</xdr:rowOff>
    </xdr:from>
    <xdr:to>
      <xdr:col>18</xdr:col>
      <xdr:colOff>492125</xdr:colOff>
      <xdr:row>98</xdr:row>
      <xdr:rowOff>19092</xdr:rowOff>
    </xdr:to>
    <xdr:sp macro="" textlink="">
      <xdr:nvSpPr>
        <xdr:cNvPr id="664" name="円/楕円 663"/>
        <xdr:cNvSpPr/>
      </xdr:nvSpPr>
      <xdr:spPr>
        <a:xfrm>
          <a:off x="12763500" y="167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10219</xdr:rowOff>
    </xdr:from>
    <xdr:ext cx="534377" cy="259045"/>
    <xdr:sp macro="" textlink="">
      <xdr:nvSpPr>
        <xdr:cNvPr id="665" name="テキスト ボックス 664"/>
        <xdr:cNvSpPr txBox="1"/>
      </xdr:nvSpPr>
      <xdr:spPr>
        <a:xfrm>
          <a:off x="12547111" y="168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9" name="テキスト ボックス 67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1" name="テキスト ボックス 68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3" name="テキスト ボックス 68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89" name="直線コネクタ 688"/>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2"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3" name="直線コネクタ 692"/>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5"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6" name="フローチャート : 判断 695"/>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698" name="フローチャート : 判断 697"/>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699" name="テキスト ボックス 698"/>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1" name="フローチャート : 判断 700"/>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2" name="テキスト ボックス 701"/>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4" name="フローチャート : 判断 703"/>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5" name="テキスト ボックス 704"/>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6" name="フローチャート : 判断 705"/>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7" name="テキスト ボックス 706"/>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6" name="テキスト ボックス 73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8" name="テキスト ボックス 73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0" name="テキスト ボックス 73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2" name="テキスト ボックス 74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6" name="直線コネクタ 745"/>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49"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0" name="直線コネクタ 749"/>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113182</xdr:rowOff>
    </xdr:from>
    <xdr:to>
      <xdr:col>32</xdr:col>
      <xdr:colOff>187325</xdr:colOff>
      <xdr:row>57</xdr:row>
      <xdr:rowOff>120803</xdr:rowOff>
    </xdr:to>
    <xdr:cxnSp macro="">
      <xdr:nvCxnSpPr>
        <xdr:cNvPr id="751" name="直線コネクタ 750"/>
        <xdr:cNvCxnSpPr/>
      </xdr:nvCxnSpPr>
      <xdr:spPr>
        <a:xfrm>
          <a:off x="21323300" y="9885832"/>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52"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3" name="フローチャート : 判断 752"/>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113182</xdr:rowOff>
    </xdr:from>
    <xdr:to>
      <xdr:col>31</xdr:col>
      <xdr:colOff>34925</xdr:colOff>
      <xdr:row>57</xdr:row>
      <xdr:rowOff>116459</xdr:rowOff>
    </xdr:to>
    <xdr:cxnSp macro="">
      <xdr:nvCxnSpPr>
        <xdr:cNvPr id="754" name="直線コネクタ 753"/>
        <xdr:cNvCxnSpPr/>
      </xdr:nvCxnSpPr>
      <xdr:spPr>
        <a:xfrm flipV="1">
          <a:off x="20434300" y="98858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5" name="フローチャート : 判断 754"/>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36466</xdr:rowOff>
    </xdr:from>
    <xdr:ext cx="469744" cy="259045"/>
    <xdr:sp macro="" textlink="">
      <xdr:nvSpPr>
        <xdr:cNvPr id="756" name="テキスト ボックス 755"/>
        <xdr:cNvSpPr txBox="1"/>
      </xdr:nvSpPr>
      <xdr:spPr>
        <a:xfrm>
          <a:off x="21088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116459</xdr:rowOff>
    </xdr:from>
    <xdr:to>
      <xdr:col>29</xdr:col>
      <xdr:colOff>517525</xdr:colOff>
      <xdr:row>57</xdr:row>
      <xdr:rowOff>117754</xdr:rowOff>
    </xdr:to>
    <xdr:cxnSp macro="">
      <xdr:nvCxnSpPr>
        <xdr:cNvPr id="757" name="直線コネクタ 756"/>
        <xdr:cNvCxnSpPr/>
      </xdr:nvCxnSpPr>
      <xdr:spPr>
        <a:xfrm flipV="1">
          <a:off x="19545300" y="988910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58" name="フローチャート : 判断 757"/>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33494</xdr:rowOff>
    </xdr:from>
    <xdr:ext cx="469744" cy="259045"/>
    <xdr:sp macro="" textlink="">
      <xdr:nvSpPr>
        <xdr:cNvPr id="759" name="テキスト ボックス 758"/>
        <xdr:cNvSpPr txBox="1"/>
      </xdr:nvSpPr>
      <xdr:spPr>
        <a:xfrm>
          <a:off x="20199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117754</xdr:rowOff>
    </xdr:from>
    <xdr:to>
      <xdr:col>28</xdr:col>
      <xdr:colOff>314325</xdr:colOff>
      <xdr:row>57</xdr:row>
      <xdr:rowOff>118669</xdr:rowOff>
    </xdr:to>
    <xdr:cxnSp macro="">
      <xdr:nvCxnSpPr>
        <xdr:cNvPr id="760" name="直線コネクタ 759"/>
        <xdr:cNvCxnSpPr/>
      </xdr:nvCxnSpPr>
      <xdr:spPr>
        <a:xfrm flipV="1">
          <a:off x="18656300" y="98904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1" name="フローチャート : 判断 760"/>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2" name="テキスト ボックス 761"/>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3" name="フローチャート : 判断 762"/>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166768</xdr:rowOff>
    </xdr:from>
    <xdr:ext cx="469744" cy="259045"/>
    <xdr:sp macro="" textlink="">
      <xdr:nvSpPr>
        <xdr:cNvPr id="764" name="テキスト ボックス 763"/>
        <xdr:cNvSpPr txBox="1"/>
      </xdr:nvSpPr>
      <xdr:spPr>
        <a:xfrm>
          <a:off x="18421427"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70003</xdr:rowOff>
    </xdr:from>
    <xdr:to>
      <xdr:col>32</xdr:col>
      <xdr:colOff>238125</xdr:colOff>
      <xdr:row>58</xdr:row>
      <xdr:rowOff>153</xdr:rowOff>
    </xdr:to>
    <xdr:sp macro="" textlink="">
      <xdr:nvSpPr>
        <xdr:cNvPr id="770" name="円/楕円 769"/>
        <xdr:cNvSpPr/>
      </xdr:nvSpPr>
      <xdr:spPr>
        <a:xfrm>
          <a:off x="221107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92880</xdr:rowOff>
    </xdr:from>
    <xdr:ext cx="469744" cy="259045"/>
    <xdr:sp macro="" textlink="">
      <xdr:nvSpPr>
        <xdr:cNvPr id="771" name="貸付金該当値テキスト"/>
        <xdr:cNvSpPr txBox="1"/>
      </xdr:nvSpPr>
      <xdr:spPr>
        <a:xfrm>
          <a:off x="22212300" y="9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62382</xdr:rowOff>
    </xdr:from>
    <xdr:to>
      <xdr:col>31</xdr:col>
      <xdr:colOff>85725</xdr:colOff>
      <xdr:row>57</xdr:row>
      <xdr:rowOff>163982</xdr:rowOff>
    </xdr:to>
    <xdr:sp macro="" textlink="">
      <xdr:nvSpPr>
        <xdr:cNvPr id="772" name="円/楕円 771"/>
        <xdr:cNvSpPr/>
      </xdr:nvSpPr>
      <xdr:spPr>
        <a:xfrm>
          <a:off x="21272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9059</xdr:rowOff>
    </xdr:from>
    <xdr:ext cx="469744" cy="259045"/>
    <xdr:sp macro="" textlink="">
      <xdr:nvSpPr>
        <xdr:cNvPr id="773" name="テキスト ボックス 772"/>
        <xdr:cNvSpPr txBox="1"/>
      </xdr:nvSpPr>
      <xdr:spPr>
        <a:xfrm>
          <a:off x="21088427" y="96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65659</xdr:rowOff>
    </xdr:from>
    <xdr:to>
      <xdr:col>29</xdr:col>
      <xdr:colOff>568325</xdr:colOff>
      <xdr:row>57</xdr:row>
      <xdr:rowOff>167259</xdr:rowOff>
    </xdr:to>
    <xdr:sp macro="" textlink="">
      <xdr:nvSpPr>
        <xdr:cNvPr id="774" name="円/楕円 773"/>
        <xdr:cNvSpPr/>
      </xdr:nvSpPr>
      <xdr:spPr>
        <a:xfrm>
          <a:off x="20383500" y="98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12336</xdr:rowOff>
    </xdr:from>
    <xdr:ext cx="469744" cy="259045"/>
    <xdr:sp macro="" textlink="">
      <xdr:nvSpPr>
        <xdr:cNvPr id="775" name="テキスト ボックス 774"/>
        <xdr:cNvSpPr txBox="1"/>
      </xdr:nvSpPr>
      <xdr:spPr>
        <a:xfrm>
          <a:off x="20199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66954</xdr:rowOff>
    </xdr:from>
    <xdr:to>
      <xdr:col>28</xdr:col>
      <xdr:colOff>365125</xdr:colOff>
      <xdr:row>57</xdr:row>
      <xdr:rowOff>168554</xdr:rowOff>
    </xdr:to>
    <xdr:sp macro="" textlink="">
      <xdr:nvSpPr>
        <xdr:cNvPr id="776" name="円/楕円 775"/>
        <xdr:cNvSpPr/>
      </xdr:nvSpPr>
      <xdr:spPr>
        <a:xfrm>
          <a:off x="19494500" y="98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13631</xdr:rowOff>
    </xdr:from>
    <xdr:ext cx="469744" cy="259045"/>
    <xdr:sp macro="" textlink="">
      <xdr:nvSpPr>
        <xdr:cNvPr id="777" name="テキスト ボックス 776"/>
        <xdr:cNvSpPr txBox="1"/>
      </xdr:nvSpPr>
      <xdr:spPr>
        <a:xfrm>
          <a:off x="19310427" y="96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67869</xdr:rowOff>
    </xdr:from>
    <xdr:to>
      <xdr:col>27</xdr:col>
      <xdr:colOff>161925</xdr:colOff>
      <xdr:row>57</xdr:row>
      <xdr:rowOff>169469</xdr:rowOff>
    </xdr:to>
    <xdr:sp macro="" textlink="">
      <xdr:nvSpPr>
        <xdr:cNvPr id="778" name="円/楕円 777"/>
        <xdr:cNvSpPr/>
      </xdr:nvSpPr>
      <xdr:spPr>
        <a:xfrm>
          <a:off x="18605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14546</xdr:rowOff>
    </xdr:from>
    <xdr:ext cx="469744" cy="259045"/>
    <xdr:sp macro="" textlink="">
      <xdr:nvSpPr>
        <xdr:cNvPr id="779" name="テキスト ボックス 778"/>
        <xdr:cNvSpPr txBox="1"/>
      </xdr:nvSpPr>
      <xdr:spPr>
        <a:xfrm>
          <a:off x="18421427" y="961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3" name="テキスト ボックス 79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3" name="直線コネクタ 802"/>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4"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5" name="直線コネクタ 804"/>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6"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7" name="直線コネクタ 806"/>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135661</xdr:rowOff>
    </xdr:from>
    <xdr:to>
      <xdr:col>32</xdr:col>
      <xdr:colOff>187325</xdr:colOff>
      <xdr:row>76</xdr:row>
      <xdr:rowOff>86733</xdr:rowOff>
    </xdr:to>
    <xdr:cxnSp macro="">
      <xdr:nvCxnSpPr>
        <xdr:cNvPr id="808" name="直線コネクタ 807"/>
        <xdr:cNvCxnSpPr/>
      </xdr:nvCxnSpPr>
      <xdr:spPr>
        <a:xfrm flipV="1">
          <a:off x="21323300" y="12994411"/>
          <a:ext cx="838200" cy="1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09"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0" name="フローチャート : 判断 809"/>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78077</xdr:rowOff>
    </xdr:from>
    <xdr:to>
      <xdr:col>31</xdr:col>
      <xdr:colOff>34925</xdr:colOff>
      <xdr:row>76</xdr:row>
      <xdr:rowOff>86733</xdr:rowOff>
    </xdr:to>
    <xdr:cxnSp macro="">
      <xdr:nvCxnSpPr>
        <xdr:cNvPr id="811" name="直線コネクタ 810"/>
        <xdr:cNvCxnSpPr/>
      </xdr:nvCxnSpPr>
      <xdr:spPr>
        <a:xfrm>
          <a:off x="20434300" y="13108277"/>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2" name="フローチャート : 判断 811"/>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3" name="テキスト ボックス 812"/>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78077</xdr:rowOff>
    </xdr:from>
    <xdr:to>
      <xdr:col>29</xdr:col>
      <xdr:colOff>517525</xdr:colOff>
      <xdr:row>76</xdr:row>
      <xdr:rowOff>137520</xdr:rowOff>
    </xdr:to>
    <xdr:cxnSp macro="">
      <xdr:nvCxnSpPr>
        <xdr:cNvPr id="814" name="直線コネクタ 813"/>
        <xdr:cNvCxnSpPr/>
      </xdr:nvCxnSpPr>
      <xdr:spPr>
        <a:xfrm flipV="1">
          <a:off x="19545300" y="13108277"/>
          <a:ext cx="889000" cy="5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5" name="フローチャート : 判断 814"/>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6" name="テキスト ボックス 815"/>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137520</xdr:rowOff>
    </xdr:from>
    <xdr:to>
      <xdr:col>28</xdr:col>
      <xdr:colOff>314325</xdr:colOff>
      <xdr:row>77</xdr:row>
      <xdr:rowOff>80501</xdr:rowOff>
    </xdr:to>
    <xdr:cxnSp macro="">
      <xdr:nvCxnSpPr>
        <xdr:cNvPr id="817" name="直線コネクタ 816"/>
        <xdr:cNvCxnSpPr/>
      </xdr:nvCxnSpPr>
      <xdr:spPr>
        <a:xfrm flipV="1">
          <a:off x="18656300" y="13167720"/>
          <a:ext cx="889000" cy="1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18" name="フローチャート : 判断 817"/>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19" name="テキスト ボックス 818"/>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0" name="フローチャート : 判断 819"/>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1" name="テキスト ボックス 820"/>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84861</xdr:rowOff>
    </xdr:from>
    <xdr:to>
      <xdr:col>32</xdr:col>
      <xdr:colOff>238125</xdr:colOff>
      <xdr:row>76</xdr:row>
      <xdr:rowOff>15011</xdr:rowOff>
    </xdr:to>
    <xdr:sp macro="" textlink="">
      <xdr:nvSpPr>
        <xdr:cNvPr id="827" name="円/楕円 826"/>
        <xdr:cNvSpPr/>
      </xdr:nvSpPr>
      <xdr:spPr>
        <a:xfrm>
          <a:off x="221107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107738</xdr:rowOff>
    </xdr:from>
    <xdr:ext cx="534377" cy="259045"/>
    <xdr:sp macro="" textlink="">
      <xdr:nvSpPr>
        <xdr:cNvPr id="828" name="繰出金該当値テキスト"/>
        <xdr:cNvSpPr txBox="1"/>
      </xdr:nvSpPr>
      <xdr:spPr>
        <a:xfrm>
          <a:off x="22212300" y="127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35933</xdr:rowOff>
    </xdr:from>
    <xdr:to>
      <xdr:col>31</xdr:col>
      <xdr:colOff>85725</xdr:colOff>
      <xdr:row>76</xdr:row>
      <xdr:rowOff>137533</xdr:rowOff>
    </xdr:to>
    <xdr:sp macro="" textlink="">
      <xdr:nvSpPr>
        <xdr:cNvPr id="829" name="円/楕円 828"/>
        <xdr:cNvSpPr/>
      </xdr:nvSpPr>
      <xdr:spPr>
        <a:xfrm>
          <a:off x="21272500" y="130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128660</xdr:rowOff>
    </xdr:from>
    <xdr:ext cx="534377" cy="259045"/>
    <xdr:sp macro="" textlink="">
      <xdr:nvSpPr>
        <xdr:cNvPr id="830" name="テキスト ボックス 829"/>
        <xdr:cNvSpPr txBox="1"/>
      </xdr:nvSpPr>
      <xdr:spPr>
        <a:xfrm>
          <a:off x="21056111" y="1315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27277</xdr:rowOff>
    </xdr:from>
    <xdr:to>
      <xdr:col>29</xdr:col>
      <xdr:colOff>568325</xdr:colOff>
      <xdr:row>76</xdr:row>
      <xdr:rowOff>128877</xdr:rowOff>
    </xdr:to>
    <xdr:sp macro="" textlink="">
      <xdr:nvSpPr>
        <xdr:cNvPr id="831" name="円/楕円 830"/>
        <xdr:cNvSpPr/>
      </xdr:nvSpPr>
      <xdr:spPr>
        <a:xfrm>
          <a:off x="20383500" y="130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120004</xdr:rowOff>
    </xdr:from>
    <xdr:ext cx="534377" cy="259045"/>
    <xdr:sp macro="" textlink="">
      <xdr:nvSpPr>
        <xdr:cNvPr id="832" name="テキスト ボックス 831"/>
        <xdr:cNvSpPr txBox="1"/>
      </xdr:nvSpPr>
      <xdr:spPr>
        <a:xfrm>
          <a:off x="20167111" y="131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86720</xdr:rowOff>
    </xdr:from>
    <xdr:to>
      <xdr:col>28</xdr:col>
      <xdr:colOff>365125</xdr:colOff>
      <xdr:row>77</xdr:row>
      <xdr:rowOff>16870</xdr:rowOff>
    </xdr:to>
    <xdr:sp macro="" textlink="">
      <xdr:nvSpPr>
        <xdr:cNvPr id="833" name="円/楕円 832"/>
        <xdr:cNvSpPr/>
      </xdr:nvSpPr>
      <xdr:spPr>
        <a:xfrm>
          <a:off x="19494500" y="131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7997</xdr:rowOff>
    </xdr:from>
    <xdr:ext cx="534377" cy="259045"/>
    <xdr:sp macro="" textlink="">
      <xdr:nvSpPr>
        <xdr:cNvPr id="834" name="テキスト ボックス 833"/>
        <xdr:cNvSpPr txBox="1"/>
      </xdr:nvSpPr>
      <xdr:spPr>
        <a:xfrm>
          <a:off x="19278111" y="13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29701</xdr:rowOff>
    </xdr:from>
    <xdr:to>
      <xdr:col>27</xdr:col>
      <xdr:colOff>161925</xdr:colOff>
      <xdr:row>77</xdr:row>
      <xdr:rowOff>131301</xdr:rowOff>
    </xdr:to>
    <xdr:sp macro="" textlink="">
      <xdr:nvSpPr>
        <xdr:cNvPr id="835" name="円/楕円 834"/>
        <xdr:cNvSpPr/>
      </xdr:nvSpPr>
      <xdr:spPr>
        <a:xfrm>
          <a:off x="18605500" y="132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122428</xdr:rowOff>
    </xdr:from>
    <xdr:ext cx="534377" cy="259045"/>
    <xdr:sp macro="" textlink="">
      <xdr:nvSpPr>
        <xdr:cNvPr id="836" name="テキスト ボックス 835"/>
        <xdr:cNvSpPr txBox="1"/>
      </xdr:nvSpPr>
      <xdr:spPr>
        <a:xfrm>
          <a:off x="18389111" y="133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維持管理費については島内各所に点在する各施設に人員配置をし、維持管理していかなければいけないため、人口減少に伴い悪化していくと懸念される。扶助費は制度改正に注視し、資格審査事務を適正に行いつつ制度に準じて対応していく。普通建設事業は第２次産業の就労者も多く、雇用就業促進の観点からも平準化を図りつつ実施していく。公債費、積立金は平成２８年度が公債費のピークとなったため、今後は発行債を抑制し、基金を積み立てることで将来負担比率及び実質公債費比率の改善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7,834
7,735
72.23
7,642,249
7,524,889
79,365
3,567,099
7,376,466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45974</xdr:rowOff>
    </xdr:from>
    <xdr:to>
      <xdr:col>6</xdr:col>
      <xdr:colOff>511175</xdr:colOff>
      <xdr:row>34</xdr:row>
      <xdr:rowOff>159385</xdr:rowOff>
    </xdr:to>
    <xdr:cxnSp macro="">
      <xdr:nvCxnSpPr>
        <xdr:cNvPr id="61" name="直線コネクタ 60"/>
        <xdr:cNvCxnSpPr/>
      </xdr:nvCxnSpPr>
      <xdr:spPr>
        <a:xfrm flipV="1">
          <a:off x="3797300" y="5875274"/>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128524</xdr:rowOff>
    </xdr:from>
    <xdr:to>
      <xdr:col>5</xdr:col>
      <xdr:colOff>358775</xdr:colOff>
      <xdr:row>34</xdr:row>
      <xdr:rowOff>159385</xdr:rowOff>
    </xdr:to>
    <xdr:cxnSp macro="">
      <xdr:nvCxnSpPr>
        <xdr:cNvPr id="64" name="直線コネクタ 63"/>
        <xdr:cNvCxnSpPr/>
      </xdr:nvCxnSpPr>
      <xdr:spPr>
        <a:xfrm>
          <a:off x="2908300" y="59578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128524</xdr:rowOff>
    </xdr:from>
    <xdr:to>
      <xdr:col>4</xdr:col>
      <xdr:colOff>155575</xdr:colOff>
      <xdr:row>34</xdr:row>
      <xdr:rowOff>154178</xdr:rowOff>
    </xdr:to>
    <xdr:cxnSp macro="">
      <xdr:nvCxnSpPr>
        <xdr:cNvPr id="67" name="直線コネクタ 66"/>
        <xdr:cNvCxnSpPr/>
      </xdr:nvCxnSpPr>
      <xdr:spPr>
        <a:xfrm flipV="1">
          <a:off x="2019300" y="5957824"/>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3810</xdr:rowOff>
    </xdr:from>
    <xdr:to>
      <xdr:col>2</xdr:col>
      <xdr:colOff>638175</xdr:colOff>
      <xdr:row>34</xdr:row>
      <xdr:rowOff>154178</xdr:rowOff>
    </xdr:to>
    <xdr:cxnSp macro="">
      <xdr:nvCxnSpPr>
        <xdr:cNvPr id="70" name="直線コネクタ 69"/>
        <xdr:cNvCxnSpPr/>
      </xdr:nvCxnSpPr>
      <xdr:spPr>
        <a:xfrm>
          <a:off x="1130300" y="5833110"/>
          <a:ext cx="889000" cy="1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166624</xdr:rowOff>
    </xdr:from>
    <xdr:to>
      <xdr:col>6</xdr:col>
      <xdr:colOff>561975</xdr:colOff>
      <xdr:row>34</xdr:row>
      <xdr:rowOff>96774</xdr:rowOff>
    </xdr:to>
    <xdr:sp macro="" textlink="">
      <xdr:nvSpPr>
        <xdr:cNvPr id="80" name="円/楕円 79"/>
        <xdr:cNvSpPr/>
      </xdr:nvSpPr>
      <xdr:spPr>
        <a:xfrm>
          <a:off x="45847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18051</xdr:rowOff>
    </xdr:from>
    <xdr:ext cx="534377" cy="259045"/>
    <xdr:sp macro="" textlink="">
      <xdr:nvSpPr>
        <xdr:cNvPr id="81" name="議会費該当値テキスト"/>
        <xdr:cNvSpPr txBox="1"/>
      </xdr:nvSpPr>
      <xdr:spPr>
        <a:xfrm>
          <a:off x="4686300" y="5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108585</xdr:rowOff>
    </xdr:from>
    <xdr:to>
      <xdr:col>5</xdr:col>
      <xdr:colOff>409575</xdr:colOff>
      <xdr:row>35</xdr:row>
      <xdr:rowOff>38735</xdr:rowOff>
    </xdr:to>
    <xdr:sp macro="" textlink="">
      <xdr:nvSpPr>
        <xdr:cNvPr id="82" name="円/楕円 81"/>
        <xdr:cNvSpPr/>
      </xdr:nvSpPr>
      <xdr:spPr>
        <a:xfrm>
          <a:off x="3746500" y="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55262</xdr:rowOff>
    </xdr:from>
    <xdr:ext cx="534377" cy="259045"/>
    <xdr:sp macro="" textlink="">
      <xdr:nvSpPr>
        <xdr:cNvPr id="83" name="テキスト ボックス 82"/>
        <xdr:cNvSpPr txBox="1"/>
      </xdr:nvSpPr>
      <xdr:spPr>
        <a:xfrm>
          <a:off x="3530111" y="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77724</xdr:rowOff>
    </xdr:from>
    <xdr:to>
      <xdr:col>4</xdr:col>
      <xdr:colOff>206375</xdr:colOff>
      <xdr:row>35</xdr:row>
      <xdr:rowOff>7874</xdr:rowOff>
    </xdr:to>
    <xdr:sp macro="" textlink="">
      <xdr:nvSpPr>
        <xdr:cNvPr id="84" name="円/楕円 83"/>
        <xdr:cNvSpPr/>
      </xdr:nvSpPr>
      <xdr:spPr>
        <a:xfrm>
          <a:off x="2857500" y="5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24401</xdr:rowOff>
    </xdr:from>
    <xdr:ext cx="534377" cy="259045"/>
    <xdr:sp macro="" textlink="">
      <xdr:nvSpPr>
        <xdr:cNvPr id="85" name="テキスト ボックス 84"/>
        <xdr:cNvSpPr txBox="1"/>
      </xdr:nvSpPr>
      <xdr:spPr>
        <a:xfrm>
          <a:off x="2641111" y="56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103378</xdr:rowOff>
    </xdr:from>
    <xdr:to>
      <xdr:col>3</xdr:col>
      <xdr:colOff>3175</xdr:colOff>
      <xdr:row>35</xdr:row>
      <xdr:rowOff>33528</xdr:rowOff>
    </xdr:to>
    <xdr:sp macro="" textlink="">
      <xdr:nvSpPr>
        <xdr:cNvPr id="86" name="円/楕円 85"/>
        <xdr:cNvSpPr/>
      </xdr:nvSpPr>
      <xdr:spPr>
        <a:xfrm>
          <a:off x="1968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50055</xdr:rowOff>
    </xdr:from>
    <xdr:ext cx="534377" cy="259045"/>
    <xdr:sp macro="" textlink="">
      <xdr:nvSpPr>
        <xdr:cNvPr id="87" name="テキスト ボックス 86"/>
        <xdr:cNvSpPr txBox="1"/>
      </xdr:nvSpPr>
      <xdr:spPr>
        <a:xfrm>
          <a:off x="1752111" y="57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124460</xdr:rowOff>
    </xdr:from>
    <xdr:to>
      <xdr:col>1</xdr:col>
      <xdr:colOff>485775</xdr:colOff>
      <xdr:row>34</xdr:row>
      <xdr:rowOff>54610</xdr:rowOff>
    </xdr:to>
    <xdr:sp macro="" textlink="">
      <xdr:nvSpPr>
        <xdr:cNvPr id="88" name="円/楕円 87"/>
        <xdr:cNvSpPr/>
      </xdr:nvSpPr>
      <xdr:spPr>
        <a:xfrm>
          <a:off x="1079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71137</xdr:rowOff>
    </xdr:from>
    <xdr:ext cx="534377" cy="259045"/>
    <xdr:sp macro="" textlink="">
      <xdr:nvSpPr>
        <xdr:cNvPr id="89" name="テキスト ボックス 88"/>
        <xdr:cNvSpPr txBox="1"/>
      </xdr:nvSpPr>
      <xdr:spPr>
        <a:xfrm>
          <a:off x="863111" y="55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50193</xdr:rowOff>
    </xdr:from>
    <xdr:to>
      <xdr:col>6</xdr:col>
      <xdr:colOff>511175</xdr:colOff>
      <xdr:row>57</xdr:row>
      <xdr:rowOff>127316</xdr:rowOff>
    </xdr:to>
    <xdr:cxnSp macro="">
      <xdr:nvCxnSpPr>
        <xdr:cNvPr id="120" name="直線コネクタ 119"/>
        <xdr:cNvCxnSpPr/>
      </xdr:nvCxnSpPr>
      <xdr:spPr>
        <a:xfrm flipV="1">
          <a:off x="3797300" y="9822843"/>
          <a:ext cx="838200" cy="7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44335</xdr:rowOff>
    </xdr:from>
    <xdr:to>
      <xdr:col>5</xdr:col>
      <xdr:colOff>358775</xdr:colOff>
      <xdr:row>57</xdr:row>
      <xdr:rowOff>127316</xdr:rowOff>
    </xdr:to>
    <xdr:cxnSp macro="">
      <xdr:nvCxnSpPr>
        <xdr:cNvPr id="123" name="直線コネクタ 122"/>
        <xdr:cNvCxnSpPr/>
      </xdr:nvCxnSpPr>
      <xdr:spPr>
        <a:xfrm>
          <a:off x="2908300" y="9816985"/>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69755</xdr:rowOff>
    </xdr:from>
    <xdr:to>
      <xdr:col>4</xdr:col>
      <xdr:colOff>155575</xdr:colOff>
      <xdr:row>57</xdr:row>
      <xdr:rowOff>44335</xdr:rowOff>
    </xdr:to>
    <xdr:cxnSp macro="">
      <xdr:nvCxnSpPr>
        <xdr:cNvPr id="126" name="直線コネクタ 125"/>
        <xdr:cNvCxnSpPr/>
      </xdr:nvCxnSpPr>
      <xdr:spPr>
        <a:xfrm>
          <a:off x="2019300" y="8813705"/>
          <a:ext cx="889000" cy="100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69755</xdr:rowOff>
    </xdr:from>
    <xdr:to>
      <xdr:col>2</xdr:col>
      <xdr:colOff>638175</xdr:colOff>
      <xdr:row>53</xdr:row>
      <xdr:rowOff>162955</xdr:rowOff>
    </xdr:to>
    <xdr:cxnSp macro="">
      <xdr:nvCxnSpPr>
        <xdr:cNvPr id="129" name="直線コネクタ 128"/>
        <xdr:cNvCxnSpPr/>
      </xdr:nvCxnSpPr>
      <xdr:spPr>
        <a:xfrm flipV="1">
          <a:off x="1130300" y="8813705"/>
          <a:ext cx="889000" cy="4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170843</xdr:rowOff>
    </xdr:from>
    <xdr:to>
      <xdr:col>6</xdr:col>
      <xdr:colOff>561975</xdr:colOff>
      <xdr:row>57</xdr:row>
      <xdr:rowOff>100993</xdr:rowOff>
    </xdr:to>
    <xdr:sp macro="" textlink="">
      <xdr:nvSpPr>
        <xdr:cNvPr id="139" name="円/楕円 138"/>
        <xdr:cNvSpPr/>
      </xdr:nvSpPr>
      <xdr:spPr>
        <a:xfrm>
          <a:off x="4584700" y="97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149270</xdr:rowOff>
    </xdr:from>
    <xdr:ext cx="599010" cy="259045"/>
    <xdr:sp macro="" textlink="">
      <xdr:nvSpPr>
        <xdr:cNvPr id="140" name="総務費該当値テキスト"/>
        <xdr:cNvSpPr txBox="1"/>
      </xdr:nvSpPr>
      <xdr:spPr>
        <a:xfrm>
          <a:off x="4686300" y="975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76516</xdr:rowOff>
    </xdr:from>
    <xdr:to>
      <xdr:col>5</xdr:col>
      <xdr:colOff>409575</xdr:colOff>
      <xdr:row>58</xdr:row>
      <xdr:rowOff>6666</xdr:rowOff>
    </xdr:to>
    <xdr:sp macro="" textlink="">
      <xdr:nvSpPr>
        <xdr:cNvPr id="141" name="円/楕円 140"/>
        <xdr:cNvSpPr/>
      </xdr:nvSpPr>
      <xdr:spPr>
        <a:xfrm>
          <a:off x="3746500" y="9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169243</xdr:rowOff>
    </xdr:from>
    <xdr:ext cx="534377" cy="259045"/>
    <xdr:sp macro="" textlink="">
      <xdr:nvSpPr>
        <xdr:cNvPr id="142" name="テキスト ボックス 141"/>
        <xdr:cNvSpPr txBox="1"/>
      </xdr:nvSpPr>
      <xdr:spPr>
        <a:xfrm>
          <a:off x="3530111" y="99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164985</xdr:rowOff>
    </xdr:from>
    <xdr:to>
      <xdr:col>4</xdr:col>
      <xdr:colOff>206375</xdr:colOff>
      <xdr:row>57</xdr:row>
      <xdr:rowOff>95135</xdr:rowOff>
    </xdr:to>
    <xdr:sp macro="" textlink="">
      <xdr:nvSpPr>
        <xdr:cNvPr id="143" name="円/楕円 142"/>
        <xdr:cNvSpPr/>
      </xdr:nvSpPr>
      <xdr:spPr>
        <a:xfrm>
          <a:off x="2857500" y="97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86262</xdr:rowOff>
    </xdr:from>
    <xdr:ext cx="599010" cy="259045"/>
    <xdr:sp macro="" textlink="">
      <xdr:nvSpPr>
        <xdr:cNvPr id="144" name="テキスト ボックス 143"/>
        <xdr:cNvSpPr txBox="1"/>
      </xdr:nvSpPr>
      <xdr:spPr>
        <a:xfrm>
          <a:off x="2608794" y="985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121,702</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18955</xdr:rowOff>
    </xdr:from>
    <xdr:to>
      <xdr:col>3</xdr:col>
      <xdr:colOff>3175</xdr:colOff>
      <xdr:row>51</xdr:row>
      <xdr:rowOff>120555</xdr:rowOff>
    </xdr:to>
    <xdr:sp macro="" textlink="">
      <xdr:nvSpPr>
        <xdr:cNvPr id="145" name="円/楕円 144"/>
        <xdr:cNvSpPr/>
      </xdr:nvSpPr>
      <xdr:spPr>
        <a:xfrm>
          <a:off x="1968500" y="87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137082</xdr:rowOff>
    </xdr:from>
    <xdr:ext cx="599010" cy="259045"/>
    <xdr:sp macro="" textlink="">
      <xdr:nvSpPr>
        <xdr:cNvPr id="146" name="テキスト ボックス 145"/>
        <xdr:cNvSpPr txBox="1"/>
      </xdr:nvSpPr>
      <xdr:spPr>
        <a:xfrm>
          <a:off x="1719794" y="853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112155</xdr:rowOff>
    </xdr:from>
    <xdr:to>
      <xdr:col>1</xdr:col>
      <xdr:colOff>485775</xdr:colOff>
      <xdr:row>54</xdr:row>
      <xdr:rowOff>42305</xdr:rowOff>
    </xdr:to>
    <xdr:sp macro="" textlink="">
      <xdr:nvSpPr>
        <xdr:cNvPr id="147" name="円/楕円 146"/>
        <xdr:cNvSpPr/>
      </xdr:nvSpPr>
      <xdr:spPr>
        <a:xfrm>
          <a:off x="1079500" y="91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58832</xdr:rowOff>
    </xdr:from>
    <xdr:ext cx="599010" cy="259045"/>
    <xdr:sp macro="" textlink="">
      <xdr:nvSpPr>
        <xdr:cNvPr id="148" name="テキスト ボックス 147"/>
        <xdr:cNvSpPr txBox="1"/>
      </xdr:nvSpPr>
      <xdr:spPr>
        <a:xfrm>
          <a:off x="830794" y="897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124805</xdr:rowOff>
    </xdr:from>
    <xdr:to>
      <xdr:col>6</xdr:col>
      <xdr:colOff>511175</xdr:colOff>
      <xdr:row>74</xdr:row>
      <xdr:rowOff>67874</xdr:rowOff>
    </xdr:to>
    <xdr:cxnSp macro="">
      <xdr:nvCxnSpPr>
        <xdr:cNvPr id="176" name="直線コネクタ 175"/>
        <xdr:cNvCxnSpPr/>
      </xdr:nvCxnSpPr>
      <xdr:spPr>
        <a:xfrm flipV="1">
          <a:off x="3797300" y="12640655"/>
          <a:ext cx="8382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67874</xdr:rowOff>
    </xdr:from>
    <xdr:to>
      <xdr:col>5</xdr:col>
      <xdr:colOff>358775</xdr:colOff>
      <xdr:row>75</xdr:row>
      <xdr:rowOff>17189</xdr:rowOff>
    </xdr:to>
    <xdr:cxnSp macro="">
      <xdr:nvCxnSpPr>
        <xdr:cNvPr id="179" name="直線コネクタ 178"/>
        <xdr:cNvCxnSpPr/>
      </xdr:nvCxnSpPr>
      <xdr:spPr>
        <a:xfrm flipV="1">
          <a:off x="2908300" y="12755174"/>
          <a:ext cx="889000" cy="1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17189</xdr:rowOff>
    </xdr:from>
    <xdr:to>
      <xdr:col>4</xdr:col>
      <xdr:colOff>155575</xdr:colOff>
      <xdr:row>75</xdr:row>
      <xdr:rowOff>40049</xdr:rowOff>
    </xdr:to>
    <xdr:cxnSp macro="">
      <xdr:nvCxnSpPr>
        <xdr:cNvPr id="182" name="直線コネクタ 181"/>
        <xdr:cNvCxnSpPr/>
      </xdr:nvCxnSpPr>
      <xdr:spPr>
        <a:xfrm flipV="1">
          <a:off x="2019300" y="1287593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40049</xdr:rowOff>
    </xdr:from>
    <xdr:to>
      <xdr:col>2</xdr:col>
      <xdr:colOff>638175</xdr:colOff>
      <xdr:row>75</xdr:row>
      <xdr:rowOff>127072</xdr:rowOff>
    </xdr:to>
    <xdr:cxnSp macro="">
      <xdr:nvCxnSpPr>
        <xdr:cNvPr id="185" name="直線コネクタ 184"/>
        <xdr:cNvCxnSpPr/>
      </xdr:nvCxnSpPr>
      <xdr:spPr>
        <a:xfrm flipV="1">
          <a:off x="1130300" y="12898799"/>
          <a:ext cx="889000" cy="8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74005</xdr:rowOff>
    </xdr:from>
    <xdr:to>
      <xdr:col>6</xdr:col>
      <xdr:colOff>561975</xdr:colOff>
      <xdr:row>74</xdr:row>
      <xdr:rowOff>4155</xdr:rowOff>
    </xdr:to>
    <xdr:sp macro="" textlink="">
      <xdr:nvSpPr>
        <xdr:cNvPr id="195" name="円/楕円 194"/>
        <xdr:cNvSpPr/>
      </xdr:nvSpPr>
      <xdr:spPr>
        <a:xfrm>
          <a:off x="4584700" y="1258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96882</xdr:rowOff>
    </xdr:from>
    <xdr:ext cx="599010" cy="259045"/>
    <xdr:sp macro="" textlink="">
      <xdr:nvSpPr>
        <xdr:cNvPr id="196" name="民生費該当値テキスト"/>
        <xdr:cNvSpPr txBox="1"/>
      </xdr:nvSpPr>
      <xdr:spPr>
        <a:xfrm>
          <a:off x="4686300" y="1244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195,379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17074</xdr:rowOff>
    </xdr:from>
    <xdr:to>
      <xdr:col>5</xdr:col>
      <xdr:colOff>409575</xdr:colOff>
      <xdr:row>74</xdr:row>
      <xdr:rowOff>118674</xdr:rowOff>
    </xdr:to>
    <xdr:sp macro="" textlink="">
      <xdr:nvSpPr>
        <xdr:cNvPr id="197" name="円/楕円 196"/>
        <xdr:cNvSpPr/>
      </xdr:nvSpPr>
      <xdr:spPr>
        <a:xfrm>
          <a:off x="3746500" y="127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135201</xdr:rowOff>
    </xdr:from>
    <xdr:ext cx="599010" cy="259045"/>
    <xdr:sp macro="" textlink="">
      <xdr:nvSpPr>
        <xdr:cNvPr id="198" name="テキスト ボックス 197"/>
        <xdr:cNvSpPr txBox="1"/>
      </xdr:nvSpPr>
      <xdr:spPr>
        <a:xfrm>
          <a:off x="3497794" y="1247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182,855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137839</xdr:rowOff>
    </xdr:from>
    <xdr:to>
      <xdr:col>4</xdr:col>
      <xdr:colOff>206375</xdr:colOff>
      <xdr:row>75</xdr:row>
      <xdr:rowOff>67989</xdr:rowOff>
    </xdr:to>
    <xdr:sp macro="" textlink="">
      <xdr:nvSpPr>
        <xdr:cNvPr id="199" name="円/楕円 198"/>
        <xdr:cNvSpPr/>
      </xdr:nvSpPr>
      <xdr:spPr>
        <a:xfrm>
          <a:off x="2857500" y="128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84516</xdr:rowOff>
    </xdr:from>
    <xdr:ext cx="599010" cy="259045"/>
    <xdr:sp macro="" textlink="">
      <xdr:nvSpPr>
        <xdr:cNvPr id="200" name="テキスト ボックス 199"/>
        <xdr:cNvSpPr txBox="1"/>
      </xdr:nvSpPr>
      <xdr:spPr>
        <a:xfrm>
          <a:off x="2608794" y="1260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160699</xdr:rowOff>
    </xdr:from>
    <xdr:to>
      <xdr:col>3</xdr:col>
      <xdr:colOff>3175</xdr:colOff>
      <xdr:row>75</xdr:row>
      <xdr:rowOff>90849</xdr:rowOff>
    </xdr:to>
    <xdr:sp macro="" textlink="">
      <xdr:nvSpPr>
        <xdr:cNvPr id="201" name="円/楕円 200"/>
        <xdr:cNvSpPr/>
      </xdr:nvSpPr>
      <xdr:spPr>
        <a:xfrm>
          <a:off x="1968500" y="128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107376</xdr:rowOff>
    </xdr:from>
    <xdr:ext cx="599010" cy="259045"/>
    <xdr:sp macro="" textlink="">
      <xdr:nvSpPr>
        <xdr:cNvPr id="202" name="テキスト ボックス 201"/>
        <xdr:cNvSpPr txBox="1"/>
      </xdr:nvSpPr>
      <xdr:spPr>
        <a:xfrm>
          <a:off x="1719794" y="1262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76272</xdr:rowOff>
    </xdr:from>
    <xdr:to>
      <xdr:col>1</xdr:col>
      <xdr:colOff>485775</xdr:colOff>
      <xdr:row>76</xdr:row>
      <xdr:rowOff>6421</xdr:rowOff>
    </xdr:to>
    <xdr:sp macro="" textlink="">
      <xdr:nvSpPr>
        <xdr:cNvPr id="203" name="円/楕円 202"/>
        <xdr:cNvSpPr/>
      </xdr:nvSpPr>
      <xdr:spPr>
        <a:xfrm>
          <a:off x="1079500" y="129350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22949</xdr:rowOff>
    </xdr:from>
    <xdr:ext cx="599010" cy="259045"/>
    <xdr:sp macro="" textlink="">
      <xdr:nvSpPr>
        <xdr:cNvPr id="204" name="テキスト ボックス 203"/>
        <xdr:cNvSpPr txBox="1"/>
      </xdr:nvSpPr>
      <xdr:spPr>
        <a:xfrm>
          <a:off x="830794" y="1271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164667</xdr:rowOff>
    </xdr:from>
    <xdr:to>
      <xdr:col>6</xdr:col>
      <xdr:colOff>510540</xdr:colOff>
      <xdr:row>98</xdr:row>
      <xdr:rowOff>32153</xdr:rowOff>
    </xdr:to>
    <xdr:cxnSp macro="">
      <xdr:nvCxnSpPr>
        <xdr:cNvPr id="226" name="直線コネクタ 225"/>
        <xdr:cNvCxnSpPr/>
      </xdr:nvCxnSpPr>
      <xdr:spPr>
        <a:xfrm flipV="1">
          <a:off x="4633595" y="15938067"/>
          <a:ext cx="1270" cy="8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35980</xdr:rowOff>
    </xdr:from>
    <xdr:ext cx="534377" cy="259045"/>
    <xdr:sp macro="" textlink="">
      <xdr:nvSpPr>
        <xdr:cNvPr id="227" name="衛生費最小値テキスト"/>
        <xdr:cNvSpPr txBox="1"/>
      </xdr:nvSpPr>
      <xdr:spPr>
        <a:xfrm>
          <a:off x="4686300" y="16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32153</xdr:rowOff>
    </xdr:from>
    <xdr:to>
      <xdr:col>6</xdr:col>
      <xdr:colOff>600075</xdr:colOff>
      <xdr:row>98</xdr:row>
      <xdr:rowOff>32153</xdr:rowOff>
    </xdr:to>
    <xdr:cxnSp macro="">
      <xdr:nvCxnSpPr>
        <xdr:cNvPr id="228" name="直線コネクタ 227"/>
        <xdr:cNvCxnSpPr/>
      </xdr:nvCxnSpPr>
      <xdr:spPr>
        <a:xfrm>
          <a:off x="4546600" y="168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111344</xdr:rowOff>
    </xdr:from>
    <xdr:ext cx="599010" cy="259045"/>
    <xdr:sp macro="" textlink="">
      <xdr:nvSpPr>
        <xdr:cNvPr id="229" name="衛生費最大値テキスト"/>
        <xdr:cNvSpPr txBox="1"/>
      </xdr:nvSpPr>
      <xdr:spPr>
        <a:xfrm>
          <a:off x="4686300" y="157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92</xdr:row>
      <xdr:rowOff>164667</xdr:rowOff>
    </xdr:from>
    <xdr:to>
      <xdr:col>6</xdr:col>
      <xdr:colOff>600075</xdr:colOff>
      <xdr:row>92</xdr:row>
      <xdr:rowOff>164667</xdr:rowOff>
    </xdr:to>
    <xdr:cxnSp macro="">
      <xdr:nvCxnSpPr>
        <xdr:cNvPr id="230" name="直線コネクタ 229"/>
        <xdr:cNvCxnSpPr/>
      </xdr:nvCxnSpPr>
      <xdr:spPr>
        <a:xfrm>
          <a:off x="4546600" y="1593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19982</xdr:rowOff>
    </xdr:from>
    <xdr:to>
      <xdr:col>6</xdr:col>
      <xdr:colOff>511175</xdr:colOff>
      <xdr:row>94</xdr:row>
      <xdr:rowOff>109122</xdr:rowOff>
    </xdr:to>
    <xdr:cxnSp macro="">
      <xdr:nvCxnSpPr>
        <xdr:cNvPr id="231" name="直線コネクタ 230"/>
        <xdr:cNvCxnSpPr/>
      </xdr:nvCxnSpPr>
      <xdr:spPr>
        <a:xfrm>
          <a:off x="3797300" y="16136282"/>
          <a:ext cx="838200" cy="8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86772</xdr:rowOff>
    </xdr:from>
    <xdr:ext cx="534377" cy="259045"/>
    <xdr:sp macro="" textlink="">
      <xdr:nvSpPr>
        <xdr:cNvPr id="232" name="衛生費平均値テキスト"/>
        <xdr:cNvSpPr txBox="1"/>
      </xdr:nvSpPr>
      <xdr:spPr>
        <a:xfrm>
          <a:off x="4686300" y="16545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108345</xdr:rowOff>
    </xdr:from>
    <xdr:to>
      <xdr:col>6</xdr:col>
      <xdr:colOff>561975</xdr:colOff>
      <xdr:row>97</xdr:row>
      <xdr:rowOff>38495</xdr:rowOff>
    </xdr:to>
    <xdr:sp macro="" textlink="">
      <xdr:nvSpPr>
        <xdr:cNvPr id="233" name="フローチャート : 判断 232"/>
        <xdr:cNvSpPr/>
      </xdr:nvSpPr>
      <xdr:spPr>
        <a:xfrm>
          <a:off x="45847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19982</xdr:rowOff>
    </xdr:from>
    <xdr:to>
      <xdr:col>5</xdr:col>
      <xdr:colOff>358775</xdr:colOff>
      <xdr:row>94</xdr:row>
      <xdr:rowOff>157211</xdr:rowOff>
    </xdr:to>
    <xdr:cxnSp macro="">
      <xdr:nvCxnSpPr>
        <xdr:cNvPr id="234" name="直線コネクタ 233"/>
        <xdr:cNvCxnSpPr/>
      </xdr:nvCxnSpPr>
      <xdr:spPr>
        <a:xfrm flipV="1">
          <a:off x="2908300" y="16136282"/>
          <a:ext cx="889000" cy="1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106113</xdr:rowOff>
    </xdr:from>
    <xdr:to>
      <xdr:col>5</xdr:col>
      <xdr:colOff>409575</xdr:colOff>
      <xdr:row>97</xdr:row>
      <xdr:rowOff>36263</xdr:rowOff>
    </xdr:to>
    <xdr:sp macro="" textlink="">
      <xdr:nvSpPr>
        <xdr:cNvPr id="235" name="フローチャート : 判断 234"/>
        <xdr:cNvSpPr/>
      </xdr:nvSpPr>
      <xdr:spPr>
        <a:xfrm>
          <a:off x="3746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27390</xdr:rowOff>
    </xdr:from>
    <xdr:ext cx="534377" cy="259045"/>
    <xdr:sp macro="" textlink="">
      <xdr:nvSpPr>
        <xdr:cNvPr id="236" name="テキスト ボックス 235"/>
        <xdr:cNvSpPr txBox="1"/>
      </xdr:nvSpPr>
      <xdr:spPr>
        <a:xfrm>
          <a:off x="3530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157211</xdr:rowOff>
    </xdr:from>
    <xdr:to>
      <xdr:col>4</xdr:col>
      <xdr:colOff>155575</xdr:colOff>
      <xdr:row>95</xdr:row>
      <xdr:rowOff>96408</xdr:rowOff>
    </xdr:to>
    <xdr:cxnSp macro="">
      <xdr:nvCxnSpPr>
        <xdr:cNvPr id="237" name="直線コネクタ 236"/>
        <xdr:cNvCxnSpPr/>
      </xdr:nvCxnSpPr>
      <xdr:spPr>
        <a:xfrm flipV="1">
          <a:off x="2019300" y="16273511"/>
          <a:ext cx="889000" cy="1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130972</xdr:rowOff>
    </xdr:from>
    <xdr:to>
      <xdr:col>4</xdr:col>
      <xdr:colOff>206375</xdr:colOff>
      <xdr:row>97</xdr:row>
      <xdr:rowOff>61122</xdr:rowOff>
    </xdr:to>
    <xdr:sp macro="" textlink="">
      <xdr:nvSpPr>
        <xdr:cNvPr id="238" name="フローチャート : 判断 237"/>
        <xdr:cNvSpPr/>
      </xdr:nvSpPr>
      <xdr:spPr>
        <a:xfrm>
          <a:off x="2857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52249</xdr:rowOff>
    </xdr:from>
    <xdr:ext cx="534377" cy="259045"/>
    <xdr:sp macro="" textlink="">
      <xdr:nvSpPr>
        <xdr:cNvPr id="239" name="テキスト ボックス 238"/>
        <xdr:cNvSpPr txBox="1"/>
      </xdr:nvSpPr>
      <xdr:spPr>
        <a:xfrm>
          <a:off x="2641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100966</xdr:rowOff>
    </xdr:from>
    <xdr:to>
      <xdr:col>2</xdr:col>
      <xdr:colOff>638175</xdr:colOff>
      <xdr:row>95</xdr:row>
      <xdr:rowOff>96408</xdr:rowOff>
    </xdr:to>
    <xdr:cxnSp macro="">
      <xdr:nvCxnSpPr>
        <xdr:cNvPr id="240" name="直線コネクタ 239"/>
        <xdr:cNvCxnSpPr/>
      </xdr:nvCxnSpPr>
      <xdr:spPr>
        <a:xfrm>
          <a:off x="1130300" y="15874366"/>
          <a:ext cx="889000" cy="50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156118</xdr:rowOff>
    </xdr:from>
    <xdr:to>
      <xdr:col>3</xdr:col>
      <xdr:colOff>3175</xdr:colOff>
      <xdr:row>97</xdr:row>
      <xdr:rowOff>86268</xdr:rowOff>
    </xdr:to>
    <xdr:sp macro="" textlink="">
      <xdr:nvSpPr>
        <xdr:cNvPr id="241" name="フローチャート : 判断 240"/>
        <xdr:cNvSpPr/>
      </xdr:nvSpPr>
      <xdr:spPr>
        <a:xfrm>
          <a:off x="1968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77395</xdr:rowOff>
    </xdr:from>
    <xdr:ext cx="534377" cy="259045"/>
    <xdr:sp macro="" textlink="">
      <xdr:nvSpPr>
        <xdr:cNvPr id="242" name="テキスト ボックス 241"/>
        <xdr:cNvSpPr txBox="1"/>
      </xdr:nvSpPr>
      <xdr:spPr>
        <a:xfrm>
          <a:off x="1752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162376</xdr:rowOff>
    </xdr:from>
    <xdr:to>
      <xdr:col>1</xdr:col>
      <xdr:colOff>485775</xdr:colOff>
      <xdr:row>97</xdr:row>
      <xdr:rowOff>92526</xdr:rowOff>
    </xdr:to>
    <xdr:sp macro="" textlink="">
      <xdr:nvSpPr>
        <xdr:cNvPr id="243" name="フローチャート : 判断 242"/>
        <xdr:cNvSpPr/>
      </xdr:nvSpPr>
      <xdr:spPr>
        <a:xfrm>
          <a:off x="1079500" y="1662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83653</xdr:rowOff>
    </xdr:from>
    <xdr:ext cx="534377" cy="259045"/>
    <xdr:sp macro="" textlink="">
      <xdr:nvSpPr>
        <xdr:cNvPr id="244" name="テキスト ボックス 243"/>
        <xdr:cNvSpPr txBox="1"/>
      </xdr:nvSpPr>
      <xdr:spPr>
        <a:xfrm>
          <a:off x="863111" y="167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58322</xdr:rowOff>
    </xdr:from>
    <xdr:to>
      <xdr:col>6</xdr:col>
      <xdr:colOff>561975</xdr:colOff>
      <xdr:row>94</xdr:row>
      <xdr:rowOff>159922</xdr:rowOff>
    </xdr:to>
    <xdr:sp macro="" textlink="">
      <xdr:nvSpPr>
        <xdr:cNvPr id="250" name="円/楕円 249"/>
        <xdr:cNvSpPr/>
      </xdr:nvSpPr>
      <xdr:spPr>
        <a:xfrm>
          <a:off x="4584700" y="16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81199</xdr:rowOff>
    </xdr:from>
    <xdr:ext cx="599010" cy="259045"/>
    <xdr:sp macro="" textlink="">
      <xdr:nvSpPr>
        <xdr:cNvPr id="251" name="衛生費該当値テキスト"/>
        <xdr:cNvSpPr txBox="1"/>
      </xdr:nvSpPr>
      <xdr:spPr>
        <a:xfrm>
          <a:off x="4686300" y="1602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156,688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140632</xdr:rowOff>
    </xdr:from>
    <xdr:to>
      <xdr:col>5</xdr:col>
      <xdr:colOff>409575</xdr:colOff>
      <xdr:row>94</xdr:row>
      <xdr:rowOff>70782</xdr:rowOff>
    </xdr:to>
    <xdr:sp macro="" textlink="">
      <xdr:nvSpPr>
        <xdr:cNvPr id="252" name="円/楕円 251"/>
        <xdr:cNvSpPr/>
      </xdr:nvSpPr>
      <xdr:spPr>
        <a:xfrm>
          <a:off x="3746500" y="160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87309</xdr:rowOff>
    </xdr:from>
    <xdr:ext cx="599010" cy="259045"/>
    <xdr:sp macro="" textlink="">
      <xdr:nvSpPr>
        <xdr:cNvPr id="253" name="テキスト ボックス 252"/>
        <xdr:cNvSpPr txBox="1"/>
      </xdr:nvSpPr>
      <xdr:spPr>
        <a:xfrm>
          <a:off x="3497794" y="15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176,185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106411</xdr:rowOff>
    </xdr:from>
    <xdr:to>
      <xdr:col>4</xdr:col>
      <xdr:colOff>206375</xdr:colOff>
      <xdr:row>95</xdr:row>
      <xdr:rowOff>36561</xdr:rowOff>
    </xdr:to>
    <xdr:sp macro="" textlink="">
      <xdr:nvSpPr>
        <xdr:cNvPr id="254" name="円/楕円 253"/>
        <xdr:cNvSpPr/>
      </xdr:nvSpPr>
      <xdr:spPr>
        <a:xfrm>
          <a:off x="2857500" y="162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53088</xdr:rowOff>
    </xdr:from>
    <xdr:ext cx="599010" cy="259045"/>
    <xdr:sp macro="" textlink="">
      <xdr:nvSpPr>
        <xdr:cNvPr id="255" name="テキスト ボックス 254"/>
        <xdr:cNvSpPr txBox="1"/>
      </xdr:nvSpPr>
      <xdr:spPr>
        <a:xfrm>
          <a:off x="2608794" y="159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45608</xdr:rowOff>
    </xdr:from>
    <xdr:to>
      <xdr:col>3</xdr:col>
      <xdr:colOff>3175</xdr:colOff>
      <xdr:row>95</xdr:row>
      <xdr:rowOff>147208</xdr:rowOff>
    </xdr:to>
    <xdr:sp macro="" textlink="">
      <xdr:nvSpPr>
        <xdr:cNvPr id="256" name="円/楕円 255"/>
        <xdr:cNvSpPr/>
      </xdr:nvSpPr>
      <xdr:spPr>
        <a:xfrm>
          <a:off x="1968500" y="163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163735</xdr:rowOff>
    </xdr:from>
    <xdr:ext cx="599010" cy="259045"/>
    <xdr:sp macro="" textlink="">
      <xdr:nvSpPr>
        <xdr:cNvPr id="257" name="テキスト ボックス 256"/>
        <xdr:cNvSpPr txBox="1"/>
      </xdr:nvSpPr>
      <xdr:spPr>
        <a:xfrm>
          <a:off x="1719794" y="161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50166</xdr:rowOff>
    </xdr:from>
    <xdr:to>
      <xdr:col>1</xdr:col>
      <xdr:colOff>485775</xdr:colOff>
      <xdr:row>92</xdr:row>
      <xdr:rowOff>151766</xdr:rowOff>
    </xdr:to>
    <xdr:sp macro="" textlink="">
      <xdr:nvSpPr>
        <xdr:cNvPr id="258" name="円/楕円 257"/>
        <xdr:cNvSpPr/>
      </xdr:nvSpPr>
      <xdr:spPr>
        <a:xfrm>
          <a:off x="1079500" y="158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168293</xdr:rowOff>
    </xdr:from>
    <xdr:ext cx="599010" cy="259045"/>
    <xdr:sp macro="" textlink="">
      <xdr:nvSpPr>
        <xdr:cNvPr id="259" name="テキスト ボックス 258"/>
        <xdr:cNvSpPr txBox="1"/>
      </xdr:nvSpPr>
      <xdr:spPr>
        <a:xfrm>
          <a:off x="830794" y="155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3" name="直線コネクタ 282"/>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86"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87" name="直線コネクタ 286"/>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131166</xdr:rowOff>
    </xdr:from>
    <xdr:to>
      <xdr:col>15</xdr:col>
      <xdr:colOff>180975</xdr:colOff>
      <xdr:row>32</xdr:row>
      <xdr:rowOff>16561</xdr:rowOff>
    </xdr:to>
    <xdr:cxnSp macro="">
      <xdr:nvCxnSpPr>
        <xdr:cNvPr id="288" name="直線コネクタ 287"/>
        <xdr:cNvCxnSpPr/>
      </xdr:nvCxnSpPr>
      <xdr:spPr>
        <a:xfrm flipV="1">
          <a:off x="9639300" y="5274666"/>
          <a:ext cx="8382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89"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0" name="フローチャート : 判断 289"/>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113487</xdr:rowOff>
    </xdr:from>
    <xdr:to>
      <xdr:col>14</xdr:col>
      <xdr:colOff>28575</xdr:colOff>
      <xdr:row>32</xdr:row>
      <xdr:rowOff>16561</xdr:rowOff>
    </xdr:to>
    <xdr:cxnSp macro="">
      <xdr:nvCxnSpPr>
        <xdr:cNvPr id="291" name="直線コネクタ 290"/>
        <xdr:cNvCxnSpPr/>
      </xdr:nvCxnSpPr>
      <xdr:spPr>
        <a:xfrm>
          <a:off x="8750300" y="5428437"/>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2" name="フローチャート : 判断 291"/>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3" name="テキスト ボックス 292"/>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113487</xdr:rowOff>
    </xdr:from>
    <xdr:to>
      <xdr:col>12</xdr:col>
      <xdr:colOff>511175</xdr:colOff>
      <xdr:row>32</xdr:row>
      <xdr:rowOff>135509</xdr:rowOff>
    </xdr:to>
    <xdr:cxnSp macro="">
      <xdr:nvCxnSpPr>
        <xdr:cNvPr id="294" name="直線コネクタ 293"/>
        <xdr:cNvCxnSpPr/>
      </xdr:nvCxnSpPr>
      <xdr:spPr>
        <a:xfrm flipV="1">
          <a:off x="7861300" y="5428437"/>
          <a:ext cx="8890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5" name="フローチャート : 判断 294"/>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296" name="テキスト ボックス 295"/>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135509</xdr:rowOff>
    </xdr:from>
    <xdr:to>
      <xdr:col>11</xdr:col>
      <xdr:colOff>307975</xdr:colOff>
      <xdr:row>32</xdr:row>
      <xdr:rowOff>155321</xdr:rowOff>
    </xdr:to>
    <xdr:cxnSp macro="">
      <xdr:nvCxnSpPr>
        <xdr:cNvPr id="297" name="直線コネクタ 296"/>
        <xdr:cNvCxnSpPr/>
      </xdr:nvCxnSpPr>
      <xdr:spPr>
        <a:xfrm flipV="1">
          <a:off x="6972300" y="562190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298" name="フローチャート : 判断 297"/>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299" name="テキスト ボックス 298"/>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0" name="フローチャート : 判断 299"/>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1" name="テキスト ボックス 300"/>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80366</xdr:rowOff>
    </xdr:from>
    <xdr:to>
      <xdr:col>15</xdr:col>
      <xdr:colOff>231775</xdr:colOff>
      <xdr:row>31</xdr:row>
      <xdr:rowOff>10516</xdr:rowOff>
    </xdr:to>
    <xdr:sp macro="" textlink="">
      <xdr:nvSpPr>
        <xdr:cNvPr id="307" name="円/楕円 306"/>
        <xdr:cNvSpPr/>
      </xdr:nvSpPr>
      <xdr:spPr>
        <a:xfrm>
          <a:off x="104267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33393</xdr:rowOff>
    </xdr:from>
    <xdr:ext cx="534377" cy="259045"/>
    <xdr:sp macro="" textlink="">
      <xdr:nvSpPr>
        <xdr:cNvPr id="308" name="労働費該当値テキスト"/>
        <xdr:cNvSpPr txBox="1"/>
      </xdr:nvSpPr>
      <xdr:spPr>
        <a:xfrm>
          <a:off x="10528300" y="51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19,112</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137211</xdr:rowOff>
    </xdr:from>
    <xdr:to>
      <xdr:col>14</xdr:col>
      <xdr:colOff>79375</xdr:colOff>
      <xdr:row>32</xdr:row>
      <xdr:rowOff>67361</xdr:rowOff>
    </xdr:to>
    <xdr:sp macro="" textlink="">
      <xdr:nvSpPr>
        <xdr:cNvPr id="309" name="円/楕円 308"/>
        <xdr:cNvSpPr/>
      </xdr:nvSpPr>
      <xdr:spPr>
        <a:xfrm>
          <a:off x="9588500" y="54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83888</xdr:rowOff>
    </xdr:from>
    <xdr:ext cx="534377" cy="259045"/>
    <xdr:sp macro="" textlink="">
      <xdr:nvSpPr>
        <xdr:cNvPr id="310" name="テキスト ボックス 309"/>
        <xdr:cNvSpPr txBox="1"/>
      </xdr:nvSpPr>
      <xdr:spPr>
        <a:xfrm>
          <a:off x="9372111" y="52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62687</xdr:rowOff>
    </xdr:from>
    <xdr:to>
      <xdr:col>12</xdr:col>
      <xdr:colOff>561975</xdr:colOff>
      <xdr:row>31</xdr:row>
      <xdr:rowOff>164287</xdr:rowOff>
    </xdr:to>
    <xdr:sp macro="" textlink="">
      <xdr:nvSpPr>
        <xdr:cNvPr id="311" name="円/楕円 310"/>
        <xdr:cNvSpPr/>
      </xdr:nvSpPr>
      <xdr:spPr>
        <a:xfrm>
          <a:off x="8699500" y="53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9364</xdr:rowOff>
    </xdr:from>
    <xdr:ext cx="534377" cy="259045"/>
    <xdr:sp macro="" textlink="">
      <xdr:nvSpPr>
        <xdr:cNvPr id="312" name="テキスト ボックス 311"/>
        <xdr:cNvSpPr txBox="1"/>
      </xdr:nvSpPr>
      <xdr:spPr>
        <a:xfrm>
          <a:off x="8483111" y="515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84709</xdr:rowOff>
    </xdr:from>
    <xdr:to>
      <xdr:col>11</xdr:col>
      <xdr:colOff>358775</xdr:colOff>
      <xdr:row>33</xdr:row>
      <xdr:rowOff>14859</xdr:rowOff>
    </xdr:to>
    <xdr:sp macro="" textlink="">
      <xdr:nvSpPr>
        <xdr:cNvPr id="313" name="円/楕円 312"/>
        <xdr:cNvSpPr/>
      </xdr:nvSpPr>
      <xdr:spPr>
        <a:xfrm>
          <a:off x="78105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31386</xdr:rowOff>
    </xdr:from>
    <xdr:ext cx="534377" cy="259045"/>
    <xdr:sp macro="" textlink="">
      <xdr:nvSpPr>
        <xdr:cNvPr id="314" name="テキスト ボックス 313"/>
        <xdr:cNvSpPr txBox="1"/>
      </xdr:nvSpPr>
      <xdr:spPr>
        <a:xfrm>
          <a:off x="7594111" y="53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104521</xdr:rowOff>
    </xdr:from>
    <xdr:to>
      <xdr:col>10</xdr:col>
      <xdr:colOff>155575</xdr:colOff>
      <xdr:row>33</xdr:row>
      <xdr:rowOff>34671</xdr:rowOff>
    </xdr:to>
    <xdr:sp macro="" textlink="">
      <xdr:nvSpPr>
        <xdr:cNvPr id="315" name="円/楕円 314"/>
        <xdr:cNvSpPr/>
      </xdr:nvSpPr>
      <xdr:spPr>
        <a:xfrm>
          <a:off x="6921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51198</xdr:rowOff>
    </xdr:from>
    <xdr:ext cx="534377" cy="259045"/>
    <xdr:sp macro="" textlink="">
      <xdr:nvSpPr>
        <xdr:cNvPr id="316" name="テキスト ボックス 315"/>
        <xdr:cNvSpPr txBox="1"/>
      </xdr:nvSpPr>
      <xdr:spPr>
        <a:xfrm>
          <a:off x="6705111" y="5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38" name="直線コネクタ 337"/>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39"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0" name="直線コネクタ 339"/>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1"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2" name="直線コネクタ 341"/>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382</xdr:rowOff>
    </xdr:from>
    <xdr:to>
      <xdr:col>15</xdr:col>
      <xdr:colOff>180975</xdr:colOff>
      <xdr:row>56</xdr:row>
      <xdr:rowOff>97647</xdr:rowOff>
    </xdr:to>
    <xdr:cxnSp macro="">
      <xdr:nvCxnSpPr>
        <xdr:cNvPr id="343" name="直線コネクタ 342"/>
        <xdr:cNvCxnSpPr/>
      </xdr:nvCxnSpPr>
      <xdr:spPr>
        <a:xfrm>
          <a:off x="9639300" y="9430132"/>
          <a:ext cx="838200" cy="2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4"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5" name="フローチャート : 判断 344"/>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382</xdr:rowOff>
    </xdr:from>
    <xdr:to>
      <xdr:col>14</xdr:col>
      <xdr:colOff>28575</xdr:colOff>
      <xdr:row>56</xdr:row>
      <xdr:rowOff>155638</xdr:rowOff>
    </xdr:to>
    <xdr:cxnSp macro="">
      <xdr:nvCxnSpPr>
        <xdr:cNvPr id="346" name="直線コネクタ 345"/>
        <xdr:cNvCxnSpPr/>
      </xdr:nvCxnSpPr>
      <xdr:spPr>
        <a:xfrm flipV="1">
          <a:off x="8750300" y="9430132"/>
          <a:ext cx="889000" cy="3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47" name="フローチャート : 判断 346"/>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48" name="テキスト ボックス 347"/>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146338</xdr:rowOff>
    </xdr:from>
    <xdr:to>
      <xdr:col>12</xdr:col>
      <xdr:colOff>511175</xdr:colOff>
      <xdr:row>56</xdr:row>
      <xdr:rowOff>155638</xdr:rowOff>
    </xdr:to>
    <xdr:cxnSp macro="">
      <xdr:nvCxnSpPr>
        <xdr:cNvPr id="349" name="直線コネクタ 348"/>
        <xdr:cNvCxnSpPr/>
      </xdr:nvCxnSpPr>
      <xdr:spPr>
        <a:xfrm>
          <a:off x="7861300" y="9747538"/>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0" name="フローチャート : 判断 349"/>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1" name="テキスト ボックス 350"/>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160741</xdr:rowOff>
    </xdr:from>
    <xdr:to>
      <xdr:col>11</xdr:col>
      <xdr:colOff>307975</xdr:colOff>
      <xdr:row>56</xdr:row>
      <xdr:rowOff>146338</xdr:rowOff>
    </xdr:to>
    <xdr:cxnSp macro="">
      <xdr:nvCxnSpPr>
        <xdr:cNvPr id="352" name="直線コネクタ 351"/>
        <xdr:cNvCxnSpPr/>
      </xdr:nvCxnSpPr>
      <xdr:spPr>
        <a:xfrm>
          <a:off x="6972300" y="9590491"/>
          <a:ext cx="889000" cy="1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3" name="フローチャート : 判断 352"/>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4" name="テキスト ボックス 353"/>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5" name="フローチャート : 判断 354"/>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56" name="テキスト ボックス 355"/>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46847</xdr:rowOff>
    </xdr:from>
    <xdr:to>
      <xdr:col>15</xdr:col>
      <xdr:colOff>231775</xdr:colOff>
      <xdr:row>56</xdr:row>
      <xdr:rowOff>148447</xdr:rowOff>
    </xdr:to>
    <xdr:sp macro="" textlink="">
      <xdr:nvSpPr>
        <xdr:cNvPr id="362" name="円/楕円 361"/>
        <xdr:cNvSpPr/>
      </xdr:nvSpPr>
      <xdr:spPr>
        <a:xfrm>
          <a:off x="10426700" y="96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69724</xdr:rowOff>
    </xdr:from>
    <xdr:ext cx="534377" cy="259045"/>
    <xdr:sp macro="" textlink="">
      <xdr:nvSpPr>
        <xdr:cNvPr id="363" name="農林水産業費該当値テキスト"/>
        <xdr:cNvSpPr txBox="1"/>
      </xdr:nvSpPr>
      <xdr:spPr>
        <a:xfrm>
          <a:off x="10528300" y="94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121032</xdr:rowOff>
    </xdr:from>
    <xdr:to>
      <xdr:col>14</xdr:col>
      <xdr:colOff>79375</xdr:colOff>
      <xdr:row>55</xdr:row>
      <xdr:rowOff>51182</xdr:rowOff>
    </xdr:to>
    <xdr:sp macro="" textlink="">
      <xdr:nvSpPr>
        <xdr:cNvPr id="364" name="円/楕円 363"/>
        <xdr:cNvSpPr/>
      </xdr:nvSpPr>
      <xdr:spPr>
        <a:xfrm>
          <a:off x="9588500" y="93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67709</xdr:rowOff>
    </xdr:from>
    <xdr:ext cx="534377" cy="259045"/>
    <xdr:sp macro="" textlink="">
      <xdr:nvSpPr>
        <xdr:cNvPr id="365" name="テキスト ボックス 364"/>
        <xdr:cNvSpPr txBox="1"/>
      </xdr:nvSpPr>
      <xdr:spPr>
        <a:xfrm>
          <a:off x="9372111" y="91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104838</xdr:rowOff>
    </xdr:from>
    <xdr:to>
      <xdr:col>12</xdr:col>
      <xdr:colOff>561975</xdr:colOff>
      <xdr:row>57</xdr:row>
      <xdr:rowOff>34988</xdr:rowOff>
    </xdr:to>
    <xdr:sp macro="" textlink="">
      <xdr:nvSpPr>
        <xdr:cNvPr id="366" name="円/楕円 365"/>
        <xdr:cNvSpPr/>
      </xdr:nvSpPr>
      <xdr:spPr>
        <a:xfrm>
          <a:off x="8699500" y="97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26115</xdr:rowOff>
    </xdr:from>
    <xdr:ext cx="534377" cy="259045"/>
    <xdr:sp macro="" textlink="">
      <xdr:nvSpPr>
        <xdr:cNvPr id="367" name="テキスト ボックス 366"/>
        <xdr:cNvSpPr txBox="1"/>
      </xdr:nvSpPr>
      <xdr:spPr>
        <a:xfrm>
          <a:off x="8483111" y="97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95538</xdr:rowOff>
    </xdr:from>
    <xdr:to>
      <xdr:col>11</xdr:col>
      <xdr:colOff>358775</xdr:colOff>
      <xdr:row>57</xdr:row>
      <xdr:rowOff>25688</xdr:rowOff>
    </xdr:to>
    <xdr:sp macro="" textlink="">
      <xdr:nvSpPr>
        <xdr:cNvPr id="368" name="円/楕円 367"/>
        <xdr:cNvSpPr/>
      </xdr:nvSpPr>
      <xdr:spPr>
        <a:xfrm>
          <a:off x="7810500" y="96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42215</xdr:rowOff>
    </xdr:from>
    <xdr:ext cx="534377" cy="259045"/>
    <xdr:sp macro="" textlink="">
      <xdr:nvSpPr>
        <xdr:cNvPr id="369" name="テキスト ボックス 368"/>
        <xdr:cNvSpPr txBox="1"/>
      </xdr:nvSpPr>
      <xdr:spPr>
        <a:xfrm>
          <a:off x="7594111" y="94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109941</xdr:rowOff>
    </xdr:from>
    <xdr:to>
      <xdr:col>10</xdr:col>
      <xdr:colOff>155575</xdr:colOff>
      <xdr:row>56</xdr:row>
      <xdr:rowOff>40091</xdr:rowOff>
    </xdr:to>
    <xdr:sp macro="" textlink="">
      <xdr:nvSpPr>
        <xdr:cNvPr id="370" name="円/楕円 369"/>
        <xdr:cNvSpPr/>
      </xdr:nvSpPr>
      <xdr:spPr>
        <a:xfrm>
          <a:off x="6921500" y="95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56618</xdr:rowOff>
    </xdr:from>
    <xdr:ext cx="534377" cy="259045"/>
    <xdr:sp macro="" textlink="">
      <xdr:nvSpPr>
        <xdr:cNvPr id="371" name="テキスト ボックス 370"/>
        <xdr:cNvSpPr txBox="1"/>
      </xdr:nvSpPr>
      <xdr:spPr>
        <a:xfrm>
          <a:off x="6705111" y="9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397" name="直線コネクタ 396"/>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398"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399" name="直線コネクタ 398"/>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0"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1" name="直線コネクタ 400"/>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145208</xdr:rowOff>
    </xdr:from>
    <xdr:to>
      <xdr:col>15</xdr:col>
      <xdr:colOff>180975</xdr:colOff>
      <xdr:row>77</xdr:row>
      <xdr:rowOff>159817</xdr:rowOff>
    </xdr:to>
    <xdr:cxnSp macro="">
      <xdr:nvCxnSpPr>
        <xdr:cNvPr id="402" name="直線コネクタ 401"/>
        <xdr:cNvCxnSpPr/>
      </xdr:nvCxnSpPr>
      <xdr:spPr>
        <a:xfrm flipV="1">
          <a:off x="9639300" y="13346858"/>
          <a:ext cx="8382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3"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4" name="フローチャート : 判断 403"/>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159186</xdr:rowOff>
    </xdr:from>
    <xdr:to>
      <xdr:col>14</xdr:col>
      <xdr:colOff>28575</xdr:colOff>
      <xdr:row>77</xdr:row>
      <xdr:rowOff>159817</xdr:rowOff>
    </xdr:to>
    <xdr:cxnSp macro="">
      <xdr:nvCxnSpPr>
        <xdr:cNvPr id="405" name="直線コネクタ 404"/>
        <xdr:cNvCxnSpPr/>
      </xdr:nvCxnSpPr>
      <xdr:spPr>
        <a:xfrm>
          <a:off x="8750300" y="13360836"/>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06" name="フローチャート : 判断 405"/>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07" name="テキスト ボックス 406"/>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149639</xdr:rowOff>
    </xdr:from>
    <xdr:to>
      <xdr:col>12</xdr:col>
      <xdr:colOff>511175</xdr:colOff>
      <xdr:row>77</xdr:row>
      <xdr:rowOff>159186</xdr:rowOff>
    </xdr:to>
    <xdr:cxnSp macro="">
      <xdr:nvCxnSpPr>
        <xdr:cNvPr id="408" name="直線コネクタ 407"/>
        <xdr:cNvCxnSpPr/>
      </xdr:nvCxnSpPr>
      <xdr:spPr>
        <a:xfrm>
          <a:off x="7861300" y="13351289"/>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09" name="フローチャート : 判断 408"/>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0" name="テキスト ボックス 409"/>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149639</xdr:rowOff>
    </xdr:from>
    <xdr:to>
      <xdr:col>11</xdr:col>
      <xdr:colOff>307975</xdr:colOff>
      <xdr:row>78</xdr:row>
      <xdr:rowOff>18901</xdr:rowOff>
    </xdr:to>
    <xdr:cxnSp macro="">
      <xdr:nvCxnSpPr>
        <xdr:cNvPr id="411" name="直線コネクタ 410"/>
        <xdr:cNvCxnSpPr/>
      </xdr:nvCxnSpPr>
      <xdr:spPr>
        <a:xfrm flipV="1">
          <a:off x="6972300" y="13351289"/>
          <a:ext cx="889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2" name="フローチャート : 判断 411"/>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3" name="テキスト ボックス 412"/>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4" name="フローチャート : 判断 413"/>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5" name="テキスト ボックス 414"/>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94408</xdr:rowOff>
    </xdr:from>
    <xdr:to>
      <xdr:col>15</xdr:col>
      <xdr:colOff>231775</xdr:colOff>
      <xdr:row>78</xdr:row>
      <xdr:rowOff>24558</xdr:rowOff>
    </xdr:to>
    <xdr:sp macro="" textlink="">
      <xdr:nvSpPr>
        <xdr:cNvPr id="421" name="円/楕円 420"/>
        <xdr:cNvSpPr/>
      </xdr:nvSpPr>
      <xdr:spPr>
        <a:xfrm>
          <a:off x="10426700" y="132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117285</xdr:rowOff>
    </xdr:from>
    <xdr:ext cx="534377" cy="259045"/>
    <xdr:sp macro="" textlink="">
      <xdr:nvSpPr>
        <xdr:cNvPr id="422" name="商工費該当値テキスト"/>
        <xdr:cNvSpPr txBox="1"/>
      </xdr:nvSpPr>
      <xdr:spPr>
        <a:xfrm>
          <a:off x="10528300" y="1314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109017</xdr:rowOff>
    </xdr:from>
    <xdr:to>
      <xdr:col>14</xdr:col>
      <xdr:colOff>79375</xdr:colOff>
      <xdr:row>78</xdr:row>
      <xdr:rowOff>39167</xdr:rowOff>
    </xdr:to>
    <xdr:sp macro="" textlink="">
      <xdr:nvSpPr>
        <xdr:cNvPr id="423" name="円/楕円 422"/>
        <xdr:cNvSpPr/>
      </xdr:nvSpPr>
      <xdr:spPr>
        <a:xfrm>
          <a:off x="9588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55694</xdr:rowOff>
    </xdr:from>
    <xdr:ext cx="534377" cy="259045"/>
    <xdr:sp macro="" textlink="">
      <xdr:nvSpPr>
        <xdr:cNvPr id="424" name="テキスト ボックス 423"/>
        <xdr:cNvSpPr txBox="1"/>
      </xdr:nvSpPr>
      <xdr:spPr>
        <a:xfrm>
          <a:off x="9372111" y="130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108386</xdr:rowOff>
    </xdr:from>
    <xdr:to>
      <xdr:col>12</xdr:col>
      <xdr:colOff>561975</xdr:colOff>
      <xdr:row>78</xdr:row>
      <xdr:rowOff>38536</xdr:rowOff>
    </xdr:to>
    <xdr:sp macro="" textlink="">
      <xdr:nvSpPr>
        <xdr:cNvPr id="425" name="円/楕円 424"/>
        <xdr:cNvSpPr/>
      </xdr:nvSpPr>
      <xdr:spPr>
        <a:xfrm>
          <a:off x="8699500" y="133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55063</xdr:rowOff>
    </xdr:from>
    <xdr:ext cx="534377" cy="259045"/>
    <xdr:sp macro="" textlink="">
      <xdr:nvSpPr>
        <xdr:cNvPr id="426" name="テキスト ボックス 425"/>
        <xdr:cNvSpPr txBox="1"/>
      </xdr:nvSpPr>
      <xdr:spPr>
        <a:xfrm>
          <a:off x="8483111" y="130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98839</xdr:rowOff>
    </xdr:from>
    <xdr:to>
      <xdr:col>11</xdr:col>
      <xdr:colOff>358775</xdr:colOff>
      <xdr:row>78</xdr:row>
      <xdr:rowOff>28989</xdr:rowOff>
    </xdr:to>
    <xdr:sp macro="" textlink="">
      <xdr:nvSpPr>
        <xdr:cNvPr id="427" name="円/楕円 426"/>
        <xdr:cNvSpPr/>
      </xdr:nvSpPr>
      <xdr:spPr>
        <a:xfrm>
          <a:off x="7810500" y="133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45516</xdr:rowOff>
    </xdr:from>
    <xdr:ext cx="534377" cy="259045"/>
    <xdr:sp macro="" textlink="">
      <xdr:nvSpPr>
        <xdr:cNvPr id="428" name="テキスト ボックス 427"/>
        <xdr:cNvSpPr txBox="1"/>
      </xdr:nvSpPr>
      <xdr:spPr>
        <a:xfrm>
          <a:off x="7594111" y="130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139551</xdr:rowOff>
    </xdr:from>
    <xdr:to>
      <xdr:col>10</xdr:col>
      <xdr:colOff>155575</xdr:colOff>
      <xdr:row>78</xdr:row>
      <xdr:rowOff>69701</xdr:rowOff>
    </xdr:to>
    <xdr:sp macro="" textlink="">
      <xdr:nvSpPr>
        <xdr:cNvPr id="429" name="円/楕円 428"/>
        <xdr:cNvSpPr/>
      </xdr:nvSpPr>
      <xdr:spPr>
        <a:xfrm>
          <a:off x="6921500" y="133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86228</xdr:rowOff>
    </xdr:from>
    <xdr:ext cx="534377" cy="259045"/>
    <xdr:sp macro="" textlink="">
      <xdr:nvSpPr>
        <xdr:cNvPr id="430" name="テキスト ボックス 429"/>
        <xdr:cNvSpPr txBox="1"/>
      </xdr:nvSpPr>
      <xdr:spPr>
        <a:xfrm>
          <a:off x="6705111" y="131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2" name="直線コネクタ 451"/>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3"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4" name="直線コネクタ 453"/>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5"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6" name="直線コネクタ 455"/>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31499</xdr:rowOff>
    </xdr:from>
    <xdr:to>
      <xdr:col>15</xdr:col>
      <xdr:colOff>180975</xdr:colOff>
      <xdr:row>95</xdr:row>
      <xdr:rowOff>139571</xdr:rowOff>
    </xdr:to>
    <xdr:cxnSp macro="">
      <xdr:nvCxnSpPr>
        <xdr:cNvPr id="457" name="直線コネクタ 456"/>
        <xdr:cNvCxnSpPr/>
      </xdr:nvCxnSpPr>
      <xdr:spPr>
        <a:xfrm>
          <a:off x="9639300" y="16319249"/>
          <a:ext cx="838200" cy="1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58"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59" name="フローチャート : 判断 458"/>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163295</xdr:rowOff>
    </xdr:from>
    <xdr:to>
      <xdr:col>14</xdr:col>
      <xdr:colOff>28575</xdr:colOff>
      <xdr:row>95</xdr:row>
      <xdr:rowOff>31499</xdr:rowOff>
    </xdr:to>
    <xdr:cxnSp macro="">
      <xdr:nvCxnSpPr>
        <xdr:cNvPr id="460" name="直線コネクタ 459"/>
        <xdr:cNvCxnSpPr/>
      </xdr:nvCxnSpPr>
      <xdr:spPr>
        <a:xfrm>
          <a:off x="8750300" y="16279595"/>
          <a:ext cx="889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1" name="フローチャート : 判断 460"/>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2" name="テキスト ボックス 461"/>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163295</xdr:rowOff>
    </xdr:from>
    <xdr:to>
      <xdr:col>12</xdr:col>
      <xdr:colOff>511175</xdr:colOff>
      <xdr:row>95</xdr:row>
      <xdr:rowOff>84790</xdr:rowOff>
    </xdr:to>
    <xdr:cxnSp macro="">
      <xdr:nvCxnSpPr>
        <xdr:cNvPr id="463" name="直線コネクタ 462"/>
        <xdr:cNvCxnSpPr/>
      </xdr:nvCxnSpPr>
      <xdr:spPr>
        <a:xfrm flipV="1">
          <a:off x="7861300" y="16279595"/>
          <a:ext cx="889000" cy="9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4" name="フローチャート : 判断 463"/>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5" name="テキスト ボックス 464"/>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73982</xdr:rowOff>
    </xdr:from>
    <xdr:to>
      <xdr:col>11</xdr:col>
      <xdr:colOff>307975</xdr:colOff>
      <xdr:row>95</xdr:row>
      <xdr:rowOff>84790</xdr:rowOff>
    </xdr:to>
    <xdr:cxnSp macro="">
      <xdr:nvCxnSpPr>
        <xdr:cNvPr id="466" name="直線コネクタ 465"/>
        <xdr:cNvCxnSpPr/>
      </xdr:nvCxnSpPr>
      <xdr:spPr>
        <a:xfrm>
          <a:off x="6972300" y="16190282"/>
          <a:ext cx="889000" cy="1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67" name="フローチャート : 判断 466"/>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68" name="テキスト ボックス 467"/>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69" name="フローチャート : 判断 468"/>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0" name="テキスト ボックス 469"/>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88771</xdr:rowOff>
    </xdr:from>
    <xdr:to>
      <xdr:col>15</xdr:col>
      <xdr:colOff>231775</xdr:colOff>
      <xdr:row>96</xdr:row>
      <xdr:rowOff>18921</xdr:rowOff>
    </xdr:to>
    <xdr:sp macro="" textlink="">
      <xdr:nvSpPr>
        <xdr:cNvPr id="476" name="円/楕円 475"/>
        <xdr:cNvSpPr/>
      </xdr:nvSpPr>
      <xdr:spPr>
        <a:xfrm>
          <a:off x="10426700" y="16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111648</xdr:rowOff>
    </xdr:from>
    <xdr:ext cx="599010" cy="259045"/>
    <xdr:sp macro="" textlink="">
      <xdr:nvSpPr>
        <xdr:cNvPr id="477" name="土木費該当値テキスト"/>
        <xdr:cNvSpPr txBox="1"/>
      </xdr:nvSpPr>
      <xdr:spPr>
        <a:xfrm>
          <a:off x="10528300" y="1622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112,528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152149</xdr:rowOff>
    </xdr:from>
    <xdr:to>
      <xdr:col>14</xdr:col>
      <xdr:colOff>79375</xdr:colOff>
      <xdr:row>95</xdr:row>
      <xdr:rowOff>82299</xdr:rowOff>
    </xdr:to>
    <xdr:sp macro="" textlink="">
      <xdr:nvSpPr>
        <xdr:cNvPr id="478" name="円/楕円 477"/>
        <xdr:cNvSpPr/>
      </xdr:nvSpPr>
      <xdr:spPr>
        <a:xfrm>
          <a:off x="9588500" y="162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98826</xdr:rowOff>
    </xdr:from>
    <xdr:ext cx="599010" cy="259045"/>
    <xdr:sp macro="" textlink="">
      <xdr:nvSpPr>
        <xdr:cNvPr id="479" name="テキスト ボックス 478"/>
        <xdr:cNvSpPr txBox="1"/>
      </xdr:nvSpPr>
      <xdr:spPr>
        <a:xfrm>
          <a:off x="9339794" y="160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112495</xdr:rowOff>
    </xdr:from>
    <xdr:to>
      <xdr:col>12</xdr:col>
      <xdr:colOff>561975</xdr:colOff>
      <xdr:row>95</xdr:row>
      <xdr:rowOff>42645</xdr:rowOff>
    </xdr:to>
    <xdr:sp macro="" textlink="">
      <xdr:nvSpPr>
        <xdr:cNvPr id="480" name="円/楕円 479"/>
        <xdr:cNvSpPr/>
      </xdr:nvSpPr>
      <xdr:spPr>
        <a:xfrm>
          <a:off x="8699500" y="162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59172</xdr:rowOff>
    </xdr:from>
    <xdr:ext cx="599010" cy="259045"/>
    <xdr:sp macro="" textlink="">
      <xdr:nvSpPr>
        <xdr:cNvPr id="481" name="テキスト ボックス 480"/>
        <xdr:cNvSpPr txBox="1"/>
      </xdr:nvSpPr>
      <xdr:spPr>
        <a:xfrm>
          <a:off x="8450794" y="1600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33990</xdr:rowOff>
    </xdr:from>
    <xdr:to>
      <xdr:col>11</xdr:col>
      <xdr:colOff>358775</xdr:colOff>
      <xdr:row>95</xdr:row>
      <xdr:rowOff>135590</xdr:rowOff>
    </xdr:to>
    <xdr:sp macro="" textlink="">
      <xdr:nvSpPr>
        <xdr:cNvPr id="482" name="円/楕円 481"/>
        <xdr:cNvSpPr/>
      </xdr:nvSpPr>
      <xdr:spPr>
        <a:xfrm>
          <a:off x="7810500" y="163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152117</xdr:rowOff>
    </xdr:from>
    <xdr:ext cx="599010" cy="259045"/>
    <xdr:sp macro="" textlink="">
      <xdr:nvSpPr>
        <xdr:cNvPr id="483" name="テキスト ボックス 482"/>
        <xdr:cNvSpPr txBox="1"/>
      </xdr:nvSpPr>
      <xdr:spPr>
        <a:xfrm>
          <a:off x="7561794" y="160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23182</xdr:rowOff>
    </xdr:from>
    <xdr:to>
      <xdr:col>10</xdr:col>
      <xdr:colOff>155575</xdr:colOff>
      <xdr:row>94</xdr:row>
      <xdr:rowOff>124782</xdr:rowOff>
    </xdr:to>
    <xdr:sp macro="" textlink="">
      <xdr:nvSpPr>
        <xdr:cNvPr id="484" name="円/楕円 483"/>
        <xdr:cNvSpPr/>
      </xdr:nvSpPr>
      <xdr:spPr>
        <a:xfrm>
          <a:off x="6921500" y="16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141309</xdr:rowOff>
    </xdr:from>
    <xdr:ext cx="599010" cy="259045"/>
    <xdr:sp macro="" textlink="">
      <xdr:nvSpPr>
        <xdr:cNvPr id="485" name="テキスト ボックス 484"/>
        <xdr:cNvSpPr txBox="1"/>
      </xdr:nvSpPr>
      <xdr:spPr>
        <a:xfrm>
          <a:off x="6672794" y="1591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0" name="直線コネクタ 509"/>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1"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2" name="直線コネクタ 511"/>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3"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4" name="直線コネクタ 513"/>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124765</xdr:rowOff>
    </xdr:from>
    <xdr:to>
      <xdr:col>23</xdr:col>
      <xdr:colOff>517525</xdr:colOff>
      <xdr:row>37</xdr:row>
      <xdr:rowOff>95485</xdr:rowOff>
    </xdr:to>
    <xdr:cxnSp macro="">
      <xdr:nvCxnSpPr>
        <xdr:cNvPr id="515" name="直線コネクタ 514"/>
        <xdr:cNvCxnSpPr/>
      </xdr:nvCxnSpPr>
      <xdr:spPr>
        <a:xfrm flipV="1">
          <a:off x="15481300" y="5268265"/>
          <a:ext cx="838200" cy="1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16"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17" name="フローチャート : 判断 516"/>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54451</xdr:rowOff>
    </xdr:from>
    <xdr:to>
      <xdr:col>22</xdr:col>
      <xdr:colOff>365125</xdr:colOff>
      <xdr:row>37</xdr:row>
      <xdr:rowOff>95485</xdr:rowOff>
    </xdr:to>
    <xdr:cxnSp macro="">
      <xdr:nvCxnSpPr>
        <xdr:cNvPr id="518" name="直線コネクタ 517"/>
        <xdr:cNvCxnSpPr/>
      </xdr:nvCxnSpPr>
      <xdr:spPr>
        <a:xfrm>
          <a:off x="14592300" y="6398101"/>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19" name="フローチャート : 判断 518"/>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0" name="テキスト ボックス 519"/>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54451</xdr:rowOff>
    </xdr:from>
    <xdr:to>
      <xdr:col>21</xdr:col>
      <xdr:colOff>161925</xdr:colOff>
      <xdr:row>37</xdr:row>
      <xdr:rowOff>115221</xdr:rowOff>
    </xdr:to>
    <xdr:cxnSp macro="">
      <xdr:nvCxnSpPr>
        <xdr:cNvPr id="521" name="直線コネクタ 520"/>
        <xdr:cNvCxnSpPr/>
      </xdr:nvCxnSpPr>
      <xdr:spPr>
        <a:xfrm flipV="1">
          <a:off x="13703300" y="639810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2" name="フローチャート : 判断 521"/>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3" name="テキスト ボックス 522"/>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69101</xdr:rowOff>
    </xdr:from>
    <xdr:to>
      <xdr:col>19</xdr:col>
      <xdr:colOff>644525</xdr:colOff>
      <xdr:row>37</xdr:row>
      <xdr:rowOff>115221</xdr:rowOff>
    </xdr:to>
    <xdr:cxnSp macro="">
      <xdr:nvCxnSpPr>
        <xdr:cNvPr id="524" name="直線コネクタ 523"/>
        <xdr:cNvCxnSpPr/>
      </xdr:nvCxnSpPr>
      <xdr:spPr>
        <a:xfrm>
          <a:off x="12814300" y="6412751"/>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5" name="フローチャート : 判断 524"/>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26" name="テキスト ボックス 525"/>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27" name="フローチャート : 判断 526"/>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28" name="テキスト ボックス 527"/>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73965</xdr:rowOff>
    </xdr:from>
    <xdr:to>
      <xdr:col>23</xdr:col>
      <xdr:colOff>568325</xdr:colOff>
      <xdr:row>31</xdr:row>
      <xdr:rowOff>4115</xdr:rowOff>
    </xdr:to>
    <xdr:sp macro="" textlink="">
      <xdr:nvSpPr>
        <xdr:cNvPr id="534" name="円/楕円 533"/>
        <xdr:cNvSpPr/>
      </xdr:nvSpPr>
      <xdr:spPr>
        <a:xfrm>
          <a:off x="162687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26992</xdr:rowOff>
    </xdr:from>
    <xdr:ext cx="534377" cy="259045"/>
    <xdr:sp macro="" textlink="">
      <xdr:nvSpPr>
        <xdr:cNvPr id="535" name="消防費該当値テキスト"/>
        <xdr:cNvSpPr txBox="1"/>
      </xdr:nvSpPr>
      <xdr:spPr>
        <a:xfrm>
          <a:off x="16370300" y="51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44685</xdr:rowOff>
    </xdr:from>
    <xdr:to>
      <xdr:col>22</xdr:col>
      <xdr:colOff>415925</xdr:colOff>
      <xdr:row>37</xdr:row>
      <xdr:rowOff>146285</xdr:rowOff>
    </xdr:to>
    <xdr:sp macro="" textlink="">
      <xdr:nvSpPr>
        <xdr:cNvPr id="536" name="円/楕円 535"/>
        <xdr:cNvSpPr/>
      </xdr:nvSpPr>
      <xdr:spPr>
        <a:xfrm>
          <a:off x="15430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162812</xdr:rowOff>
    </xdr:from>
    <xdr:ext cx="534377" cy="259045"/>
    <xdr:sp macro="" textlink="">
      <xdr:nvSpPr>
        <xdr:cNvPr id="537" name="テキスト ボックス 536"/>
        <xdr:cNvSpPr txBox="1"/>
      </xdr:nvSpPr>
      <xdr:spPr>
        <a:xfrm>
          <a:off x="15214111" y="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3651</xdr:rowOff>
    </xdr:from>
    <xdr:to>
      <xdr:col>21</xdr:col>
      <xdr:colOff>212725</xdr:colOff>
      <xdr:row>37</xdr:row>
      <xdr:rowOff>105251</xdr:rowOff>
    </xdr:to>
    <xdr:sp macro="" textlink="">
      <xdr:nvSpPr>
        <xdr:cNvPr id="538" name="円/楕円 537"/>
        <xdr:cNvSpPr/>
      </xdr:nvSpPr>
      <xdr:spPr>
        <a:xfrm>
          <a:off x="14541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121778</xdr:rowOff>
    </xdr:from>
    <xdr:ext cx="534377" cy="259045"/>
    <xdr:sp macro="" textlink="">
      <xdr:nvSpPr>
        <xdr:cNvPr id="539" name="テキスト ボックス 538"/>
        <xdr:cNvSpPr txBox="1"/>
      </xdr:nvSpPr>
      <xdr:spPr>
        <a:xfrm>
          <a:off x="14325111" y="61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64421</xdr:rowOff>
    </xdr:from>
    <xdr:to>
      <xdr:col>20</xdr:col>
      <xdr:colOff>9525</xdr:colOff>
      <xdr:row>37</xdr:row>
      <xdr:rowOff>166021</xdr:rowOff>
    </xdr:to>
    <xdr:sp macro="" textlink="">
      <xdr:nvSpPr>
        <xdr:cNvPr id="540" name="円/楕円 539"/>
        <xdr:cNvSpPr/>
      </xdr:nvSpPr>
      <xdr:spPr>
        <a:xfrm>
          <a:off x="13652500" y="64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11098</xdr:rowOff>
    </xdr:from>
    <xdr:ext cx="534377" cy="259045"/>
    <xdr:sp macro="" textlink="">
      <xdr:nvSpPr>
        <xdr:cNvPr id="541" name="テキスト ボックス 540"/>
        <xdr:cNvSpPr txBox="1"/>
      </xdr:nvSpPr>
      <xdr:spPr>
        <a:xfrm>
          <a:off x="13436111" y="61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18301</xdr:rowOff>
    </xdr:from>
    <xdr:to>
      <xdr:col>18</xdr:col>
      <xdr:colOff>492125</xdr:colOff>
      <xdr:row>37</xdr:row>
      <xdr:rowOff>119901</xdr:rowOff>
    </xdr:to>
    <xdr:sp macro="" textlink="">
      <xdr:nvSpPr>
        <xdr:cNvPr id="542" name="円/楕円 541"/>
        <xdr:cNvSpPr/>
      </xdr:nvSpPr>
      <xdr:spPr>
        <a:xfrm>
          <a:off x="12763500" y="63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136428</xdr:rowOff>
    </xdr:from>
    <xdr:ext cx="534377" cy="259045"/>
    <xdr:sp macro="" textlink="">
      <xdr:nvSpPr>
        <xdr:cNvPr id="543" name="テキスト ボックス 542"/>
        <xdr:cNvSpPr txBox="1"/>
      </xdr:nvSpPr>
      <xdr:spPr>
        <a:xfrm>
          <a:off x="12547111" y="61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67" name="直線コネクタ 566"/>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68"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69" name="直線コネクタ 568"/>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0"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1" name="直線コネクタ 570"/>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124197</xdr:rowOff>
    </xdr:from>
    <xdr:to>
      <xdr:col>23</xdr:col>
      <xdr:colOff>517525</xdr:colOff>
      <xdr:row>57</xdr:row>
      <xdr:rowOff>129314</xdr:rowOff>
    </xdr:to>
    <xdr:cxnSp macro="">
      <xdr:nvCxnSpPr>
        <xdr:cNvPr id="572" name="直線コネクタ 571"/>
        <xdr:cNvCxnSpPr/>
      </xdr:nvCxnSpPr>
      <xdr:spPr>
        <a:xfrm flipV="1">
          <a:off x="15481300" y="9896847"/>
          <a:ext cx="8382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3"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4" name="フローチャート : 判断 573"/>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96338</xdr:rowOff>
    </xdr:from>
    <xdr:to>
      <xdr:col>22</xdr:col>
      <xdr:colOff>365125</xdr:colOff>
      <xdr:row>57</xdr:row>
      <xdr:rowOff>129314</xdr:rowOff>
    </xdr:to>
    <xdr:cxnSp macro="">
      <xdr:nvCxnSpPr>
        <xdr:cNvPr id="575" name="直線コネクタ 574"/>
        <xdr:cNvCxnSpPr/>
      </xdr:nvCxnSpPr>
      <xdr:spPr>
        <a:xfrm>
          <a:off x="14592300" y="9868988"/>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76" name="フローチャート : 判断 575"/>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77" name="テキスト ボックス 576"/>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25720</xdr:rowOff>
    </xdr:from>
    <xdr:to>
      <xdr:col>21</xdr:col>
      <xdr:colOff>161925</xdr:colOff>
      <xdr:row>57</xdr:row>
      <xdr:rowOff>96338</xdr:rowOff>
    </xdr:to>
    <xdr:cxnSp macro="">
      <xdr:nvCxnSpPr>
        <xdr:cNvPr id="578" name="直線コネクタ 577"/>
        <xdr:cNvCxnSpPr/>
      </xdr:nvCxnSpPr>
      <xdr:spPr>
        <a:xfrm>
          <a:off x="13703300" y="9798370"/>
          <a:ext cx="889000" cy="7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79" name="フローチャート : 判断 578"/>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0" name="テキスト ボックス 579"/>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25720</xdr:rowOff>
    </xdr:from>
    <xdr:to>
      <xdr:col>19</xdr:col>
      <xdr:colOff>644525</xdr:colOff>
      <xdr:row>57</xdr:row>
      <xdr:rowOff>56593</xdr:rowOff>
    </xdr:to>
    <xdr:cxnSp macro="">
      <xdr:nvCxnSpPr>
        <xdr:cNvPr id="581" name="直線コネクタ 580"/>
        <xdr:cNvCxnSpPr/>
      </xdr:nvCxnSpPr>
      <xdr:spPr>
        <a:xfrm flipV="1">
          <a:off x="12814300" y="9798370"/>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2" name="フローチャート : 判断 581"/>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3" name="テキスト ボックス 582"/>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4" name="フローチャート : 判断 583"/>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5" name="テキスト ボックス 584"/>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73397</xdr:rowOff>
    </xdr:from>
    <xdr:to>
      <xdr:col>23</xdr:col>
      <xdr:colOff>568325</xdr:colOff>
      <xdr:row>58</xdr:row>
      <xdr:rowOff>3547</xdr:rowOff>
    </xdr:to>
    <xdr:sp macro="" textlink="">
      <xdr:nvSpPr>
        <xdr:cNvPr id="591" name="円/楕円 590"/>
        <xdr:cNvSpPr/>
      </xdr:nvSpPr>
      <xdr:spPr>
        <a:xfrm>
          <a:off x="16268700" y="98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51824</xdr:rowOff>
    </xdr:from>
    <xdr:ext cx="534377" cy="259045"/>
    <xdr:sp macro="" textlink="">
      <xdr:nvSpPr>
        <xdr:cNvPr id="592" name="教育費該当値テキスト"/>
        <xdr:cNvSpPr txBox="1"/>
      </xdr:nvSpPr>
      <xdr:spPr>
        <a:xfrm>
          <a:off x="16370300" y="982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78514</xdr:rowOff>
    </xdr:from>
    <xdr:to>
      <xdr:col>22</xdr:col>
      <xdr:colOff>415925</xdr:colOff>
      <xdr:row>58</xdr:row>
      <xdr:rowOff>8664</xdr:rowOff>
    </xdr:to>
    <xdr:sp macro="" textlink="">
      <xdr:nvSpPr>
        <xdr:cNvPr id="593" name="円/楕円 592"/>
        <xdr:cNvSpPr/>
      </xdr:nvSpPr>
      <xdr:spPr>
        <a:xfrm>
          <a:off x="15430500" y="98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171241</xdr:rowOff>
    </xdr:from>
    <xdr:ext cx="534377" cy="259045"/>
    <xdr:sp macro="" textlink="">
      <xdr:nvSpPr>
        <xdr:cNvPr id="594" name="テキスト ボックス 593"/>
        <xdr:cNvSpPr txBox="1"/>
      </xdr:nvSpPr>
      <xdr:spPr>
        <a:xfrm>
          <a:off x="15214111" y="99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45538</xdr:rowOff>
    </xdr:from>
    <xdr:to>
      <xdr:col>21</xdr:col>
      <xdr:colOff>212725</xdr:colOff>
      <xdr:row>57</xdr:row>
      <xdr:rowOff>147138</xdr:rowOff>
    </xdr:to>
    <xdr:sp macro="" textlink="">
      <xdr:nvSpPr>
        <xdr:cNvPr id="595" name="円/楕円 594"/>
        <xdr:cNvSpPr/>
      </xdr:nvSpPr>
      <xdr:spPr>
        <a:xfrm>
          <a:off x="14541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163665</xdr:rowOff>
    </xdr:from>
    <xdr:ext cx="534377" cy="259045"/>
    <xdr:sp macro="" textlink="">
      <xdr:nvSpPr>
        <xdr:cNvPr id="596" name="テキスト ボックス 595"/>
        <xdr:cNvSpPr txBox="1"/>
      </xdr:nvSpPr>
      <xdr:spPr>
        <a:xfrm>
          <a:off x="14325111" y="959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146370</xdr:rowOff>
    </xdr:from>
    <xdr:to>
      <xdr:col>20</xdr:col>
      <xdr:colOff>9525</xdr:colOff>
      <xdr:row>57</xdr:row>
      <xdr:rowOff>76520</xdr:rowOff>
    </xdr:to>
    <xdr:sp macro="" textlink="">
      <xdr:nvSpPr>
        <xdr:cNvPr id="597" name="円/楕円 596"/>
        <xdr:cNvSpPr/>
      </xdr:nvSpPr>
      <xdr:spPr>
        <a:xfrm>
          <a:off x="13652500" y="9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93047</xdr:rowOff>
    </xdr:from>
    <xdr:ext cx="534377" cy="259045"/>
    <xdr:sp macro="" textlink="">
      <xdr:nvSpPr>
        <xdr:cNvPr id="598" name="テキスト ボックス 597"/>
        <xdr:cNvSpPr txBox="1"/>
      </xdr:nvSpPr>
      <xdr:spPr>
        <a:xfrm>
          <a:off x="13436111" y="9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5793</xdr:rowOff>
    </xdr:from>
    <xdr:to>
      <xdr:col>18</xdr:col>
      <xdr:colOff>492125</xdr:colOff>
      <xdr:row>57</xdr:row>
      <xdr:rowOff>107393</xdr:rowOff>
    </xdr:to>
    <xdr:sp macro="" textlink="">
      <xdr:nvSpPr>
        <xdr:cNvPr id="599" name="円/楕円 598"/>
        <xdr:cNvSpPr/>
      </xdr:nvSpPr>
      <xdr:spPr>
        <a:xfrm>
          <a:off x="12763500" y="97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123920</xdr:rowOff>
    </xdr:from>
    <xdr:ext cx="534377" cy="259045"/>
    <xdr:sp macro="" textlink="">
      <xdr:nvSpPr>
        <xdr:cNvPr id="600" name="テキスト ボックス 599"/>
        <xdr:cNvSpPr txBox="1"/>
      </xdr:nvSpPr>
      <xdr:spPr>
        <a:xfrm>
          <a:off x="12547111" y="955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4" name="直線コネクタ 623"/>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27"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28" name="直線コネクタ 627"/>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21780</xdr:rowOff>
    </xdr:from>
    <xdr:to>
      <xdr:col>23</xdr:col>
      <xdr:colOff>517525</xdr:colOff>
      <xdr:row>79</xdr:row>
      <xdr:rowOff>36091</xdr:rowOff>
    </xdr:to>
    <xdr:cxnSp macro="">
      <xdr:nvCxnSpPr>
        <xdr:cNvPr id="629" name="直線コネクタ 628"/>
        <xdr:cNvCxnSpPr/>
      </xdr:nvCxnSpPr>
      <xdr:spPr>
        <a:xfrm flipV="1">
          <a:off x="15481300" y="13566330"/>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0"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1" name="フローチャート : 判断 630"/>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133040</xdr:rowOff>
    </xdr:from>
    <xdr:to>
      <xdr:col>22</xdr:col>
      <xdr:colOff>365125</xdr:colOff>
      <xdr:row>79</xdr:row>
      <xdr:rowOff>36091</xdr:rowOff>
    </xdr:to>
    <xdr:cxnSp macro="">
      <xdr:nvCxnSpPr>
        <xdr:cNvPr id="632" name="直線コネクタ 631"/>
        <xdr:cNvCxnSpPr/>
      </xdr:nvCxnSpPr>
      <xdr:spPr>
        <a:xfrm>
          <a:off x="14592300" y="13506140"/>
          <a:ext cx="889000" cy="7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3" name="フローチャート : 判断 632"/>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4" name="テキスト ボックス 633"/>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133040</xdr:rowOff>
    </xdr:from>
    <xdr:to>
      <xdr:col>21</xdr:col>
      <xdr:colOff>161925</xdr:colOff>
      <xdr:row>79</xdr:row>
      <xdr:rowOff>19038</xdr:rowOff>
    </xdr:to>
    <xdr:cxnSp macro="">
      <xdr:nvCxnSpPr>
        <xdr:cNvPr id="635" name="直線コネクタ 634"/>
        <xdr:cNvCxnSpPr/>
      </xdr:nvCxnSpPr>
      <xdr:spPr>
        <a:xfrm flipV="1">
          <a:off x="13703300" y="13506140"/>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36" name="フローチャート : 判断 635"/>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37" name="テキスト ボックス 636"/>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19038</xdr:rowOff>
    </xdr:from>
    <xdr:to>
      <xdr:col>19</xdr:col>
      <xdr:colOff>644525</xdr:colOff>
      <xdr:row>79</xdr:row>
      <xdr:rowOff>43695</xdr:rowOff>
    </xdr:to>
    <xdr:cxnSp macro="">
      <xdr:nvCxnSpPr>
        <xdr:cNvPr id="638" name="直線コネクタ 637"/>
        <xdr:cNvCxnSpPr/>
      </xdr:nvCxnSpPr>
      <xdr:spPr>
        <a:xfrm flipV="1">
          <a:off x="12814300" y="13563588"/>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39" name="フローチャート : 判断 638"/>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0" name="テキスト ボックス 639"/>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1" name="フローチャート : 判断 640"/>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2" name="テキスト ボックス 641"/>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142430</xdr:rowOff>
    </xdr:from>
    <xdr:to>
      <xdr:col>23</xdr:col>
      <xdr:colOff>568325</xdr:colOff>
      <xdr:row>79</xdr:row>
      <xdr:rowOff>72580</xdr:rowOff>
    </xdr:to>
    <xdr:sp macro="" textlink="">
      <xdr:nvSpPr>
        <xdr:cNvPr id="648" name="円/楕円 647"/>
        <xdr:cNvSpPr/>
      </xdr:nvSpPr>
      <xdr:spPr>
        <a:xfrm>
          <a:off x="162687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69978</xdr:rowOff>
    </xdr:from>
    <xdr:ext cx="469744" cy="259045"/>
    <xdr:sp macro="" textlink="">
      <xdr:nvSpPr>
        <xdr:cNvPr id="649" name="災害復旧費該当値テキスト"/>
        <xdr:cNvSpPr txBox="1"/>
      </xdr:nvSpPr>
      <xdr:spPr>
        <a:xfrm>
          <a:off x="16370300" y="134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156741</xdr:rowOff>
    </xdr:from>
    <xdr:to>
      <xdr:col>22</xdr:col>
      <xdr:colOff>415925</xdr:colOff>
      <xdr:row>79</xdr:row>
      <xdr:rowOff>86891</xdr:rowOff>
    </xdr:to>
    <xdr:sp macro="" textlink="">
      <xdr:nvSpPr>
        <xdr:cNvPr id="650" name="円/楕円 649"/>
        <xdr:cNvSpPr/>
      </xdr:nvSpPr>
      <xdr:spPr>
        <a:xfrm>
          <a:off x="15430500" y="135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78018</xdr:rowOff>
    </xdr:from>
    <xdr:ext cx="469744" cy="259045"/>
    <xdr:sp macro="" textlink="">
      <xdr:nvSpPr>
        <xdr:cNvPr id="651" name="テキスト ボックス 650"/>
        <xdr:cNvSpPr txBox="1"/>
      </xdr:nvSpPr>
      <xdr:spPr>
        <a:xfrm>
          <a:off x="15246427" y="1362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82240</xdr:rowOff>
    </xdr:from>
    <xdr:to>
      <xdr:col>21</xdr:col>
      <xdr:colOff>212725</xdr:colOff>
      <xdr:row>79</xdr:row>
      <xdr:rowOff>12390</xdr:rowOff>
    </xdr:to>
    <xdr:sp macro="" textlink="">
      <xdr:nvSpPr>
        <xdr:cNvPr id="652" name="円/楕円 651"/>
        <xdr:cNvSpPr/>
      </xdr:nvSpPr>
      <xdr:spPr>
        <a:xfrm>
          <a:off x="14541500" y="134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28917</xdr:rowOff>
    </xdr:from>
    <xdr:ext cx="534377" cy="259045"/>
    <xdr:sp macro="" textlink="">
      <xdr:nvSpPr>
        <xdr:cNvPr id="653" name="テキスト ボックス 652"/>
        <xdr:cNvSpPr txBox="1"/>
      </xdr:nvSpPr>
      <xdr:spPr>
        <a:xfrm>
          <a:off x="14325111" y="132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139688</xdr:rowOff>
    </xdr:from>
    <xdr:to>
      <xdr:col>20</xdr:col>
      <xdr:colOff>9525</xdr:colOff>
      <xdr:row>79</xdr:row>
      <xdr:rowOff>69838</xdr:rowOff>
    </xdr:to>
    <xdr:sp macro="" textlink="">
      <xdr:nvSpPr>
        <xdr:cNvPr id="654" name="円/楕円 653"/>
        <xdr:cNvSpPr/>
      </xdr:nvSpPr>
      <xdr:spPr>
        <a:xfrm>
          <a:off x="13652500" y="135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60965</xdr:rowOff>
    </xdr:from>
    <xdr:ext cx="469744" cy="259045"/>
    <xdr:sp macro="" textlink="">
      <xdr:nvSpPr>
        <xdr:cNvPr id="655" name="テキスト ボックス 654"/>
        <xdr:cNvSpPr txBox="1"/>
      </xdr:nvSpPr>
      <xdr:spPr>
        <a:xfrm>
          <a:off x="13468427" y="1360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164345</xdr:rowOff>
    </xdr:from>
    <xdr:to>
      <xdr:col>18</xdr:col>
      <xdr:colOff>492125</xdr:colOff>
      <xdr:row>79</xdr:row>
      <xdr:rowOff>94495</xdr:rowOff>
    </xdr:to>
    <xdr:sp macro="" textlink="">
      <xdr:nvSpPr>
        <xdr:cNvPr id="656" name="円/楕円 655"/>
        <xdr:cNvSpPr/>
      </xdr:nvSpPr>
      <xdr:spPr>
        <a:xfrm>
          <a:off x="12763500" y="135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85622</xdr:rowOff>
    </xdr:from>
    <xdr:ext cx="313932" cy="259045"/>
    <xdr:sp macro="" textlink="">
      <xdr:nvSpPr>
        <xdr:cNvPr id="657" name="テキスト ボックス 656"/>
        <xdr:cNvSpPr txBox="1"/>
      </xdr:nvSpPr>
      <xdr:spPr>
        <a:xfrm>
          <a:off x="12657333" y="13630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77" name="直線コネクタ 676"/>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78"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79" name="直線コネクタ 678"/>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0"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1" name="直線コネクタ 680"/>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150535</xdr:rowOff>
    </xdr:from>
    <xdr:to>
      <xdr:col>23</xdr:col>
      <xdr:colOff>517525</xdr:colOff>
      <xdr:row>95</xdr:row>
      <xdr:rowOff>11793</xdr:rowOff>
    </xdr:to>
    <xdr:cxnSp macro="">
      <xdr:nvCxnSpPr>
        <xdr:cNvPr id="682" name="直線コネクタ 681"/>
        <xdr:cNvCxnSpPr/>
      </xdr:nvCxnSpPr>
      <xdr:spPr>
        <a:xfrm flipV="1">
          <a:off x="15481300" y="16266835"/>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3"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4" name="フローチャート : 判断 683"/>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11793</xdr:rowOff>
    </xdr:from>
    <xdr:to>
      <xdr:col>22</xdr:col>
      <xdr:colOff>365125</xdr:colOff>
      <xdr:row>95</xdr:row>
      <xdr:rowOff>28400</xdr:rowOff>
    </xdr:to>
    <xdr:cxnSp macro="">
      <xdr:nvCxnSpPr>
        <xdr:cNvPr id="685" name="直線コネクタ 684"/>
        <xdr:cNvCxnSpPr/>
      </xdr:nvCxnSpPr>
      <xdr:spPr>
        <a:xfrm flipV="1">
          <a:off x="14592300" y="16299543"/>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6" name="フローチャート : 判断 685"/>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7" name="テキスト ボックス 686"/>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28400</xdr:rowOff>
    </xdr:from>
    <xdr:to>
      <xdr:col>21</xdr:col>
      <xdr:colOff>161925</xdr:colOff>
      <xdr:row>95</xdr:row>
      <xdr:rowOff>52375</xdr:rowOff>
    </xdr:to>
    <xdr:cxnSp macro="">
      <xdr:nvCxnSpPr>
        <xdr:cNvPr id="688" name="直線コネクタ 687"/>
        <xdr:cNvCxnSpPr/>
      </xdr:nvCxnSpPr>
      <xdr:spPr>
        <a:xfrm flipV="1">
          <a:off x="13703300" y="16316150"/>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9" name="フローチャート : 判断 688"/>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0" name="テキスト ボックス 689"/>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14484</xdr:rowOff>
    </xdr:from>
    <xdr:to>
      <xdr:col>19</xdr:col>
      <xdr:colOff>644525</xdr:colOff>
      <xdr:row>95</xdr:row>
      <xdr:rowOff>52375</xdr:rowOff>
    </xdr:to>
    <xdr:cxnSp macro="">
      <xdr:nvCxnSpPr>
        <xdr:cNvPr id="691" name="直線コネクタ 690"/>
        <xdr:cNvCxnSpPr/>
      </xdr:nvCxnSpPr>
      <xdr:spPr>
        <a:xfrm>
          <a:off x="12814300" y="16302234"/>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2" name="フローチャート : 判断 691"/>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3" name="テキスト ボックス 692"/>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4" name="フローチャート : 判断 693"/>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5" name="テキスト ボックス 694"/>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99735</xdr:rowOff>
    </xdr:from>
    <xdr:to>
      <xdr:col>23</xdr:col>
      <xdr:colOff>568325</xdr:colOff>
      <xdr:row>95</xdr:row>
      <xdr:rowOff>29885</xdr:rowOff>
    </xdr:to>
    <xdr:sp macro="" textlink="">
      <xdr:nvSpPr>
        <xdr:cNvPr id="701" name="円/楕円 700"/>
        <xdr:cNvSpPr/>
      </xdr:nvSpPr>
      <xdr:spPr>
        <a:xfrm>
          <a:off x="16268700" y="16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122612</xdr:rowOff>
    </xdr:from>
    <xdr:ext cx="534377" cy="259045"/>
    <xdr:sp macro="" textlink="">
      <xdr:nvSpPr>
        <xdr:cNvPr id="702" name="公債費該当値テキスト"/>
        <xdr:cNvSpPr txBox="1"/>
      </xdr:nvSpPr>
      <xdr:spPr>
        <a:xfrm>
          <a:off x="16370300" y="160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132443</xdr:rowOff>
    </xdr:from>
    <xdr:to>
      <xdr:col>22</xdr:col>
      <xdr:colOff>415925</xdr:colOff>
      <xdr:row>95</xdr:row>
      <xdr:rowOff>62593</xdr:rowOff>
    </xdr:to>
    <xdr:sp macro="" textlink="">
      <xdr:nvSpPr>
        <xdr:cNvPr id="703" name="円/楕円 702"/>
        <xdr:cNvSpPr/>
      </xdr:nvSpPr>
      <xdr:spPr>
        <a:xfrm>
          <a:off x="15430500" y="162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79120</xdr:rowOff>
    </xdr:from>
    <xdr:ext cx="534377" cy="259045"/>
    <xdr:sp macro="" textlink="">
      <xdr:nvSpPr>
        <xdr:cNvPr id="704" name="テキスト ボックス 703"/>
        <xdr:cNvSpPr txBox="1"/>
      </xdr:nvSpPr>
      <xdr:spPr>
        <a:xfrm>
          <a:off x="15214111" y="160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149050</xdr:rowOff>
    </xdr:from>
    <xdr:to>
      <xdr:col>21</xdr:col>
      <xdr:colOff>212725</xdr:colOff>
      <xdr:row>95</xdr:row>
      <xdr:rowOff>79200</xdr:rowOff>
    </xdr:to>
    <xdr:sp macro="" textlink="">
      <xdr:nvSpPr>
        <xdr:cNvPr id="705" name="円/楕円 704"/>
        <xdr:cNvSpPr/>
      </xdr:nvSpPr>
      <xdr:spPr>
        <a:xfrm>
          <a:off x="14541500" y="16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95727</xdr:rowOff>
    </xdr:from>
    <xdr:ext cx="534377" cy="259045"/>
    <xdr:sp macro="" textlink="">
      <xdr:nvSpPr>
        <xdr:cNvPr id="706" name="テキスト ボックス 705"/>
        <xdr:cNvSpPr txBox="1"/>
      </xdr:nvSpPr>
      <xdr:spPr>
        <a:xfrm>
          <a:off x="14325111" y="160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1575</xdr:rowOff>
    </xdr:from>
    <xdr:to>
      <xdr:col>20</xdr:col>
      <xdr:colOff>9525</xdr:colOff>
      <xdr:row>95</xdr:row>
      <xdr:rowOff>103175</xdr:rowOff>
    </xdr:to>
    <xdr:sp macro="" textlink="">
      <xdr:nvSpPr>
        <xdr:cNvPr id="707" name="円/楕円 706"/>
        <xdr:cNvSpPr/>
      </xdr:nvSpPr>
      <xdr:spPr>
        <a:xfrm>
          <a:off x="13652500" y="162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119702</xdr:rowOff>
    </xdr:from>
    <xdr:ext cx="534377" cy="259045"/>
    <xdr:sp macro="" textlink="">
      <xdr:nvSpPr>
        <xdr:cNvPr id="708" name="テキスト ボックス 707"/>
        <xdr:cNvSpPr txBox="1"/>
      </xdr:nvSpPr>
      <xdr:spPr>
        <a:xfrm>
          <a:off x="13436111" y="160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135134</xdr:rowOff>
    </xdr:from>
    <xdr:to>
      <xdr:col>18</xdr:col>
      <xdr:colOff>492125</xdr:colOff>
      <xdr:row>95</xdr:row>
      <xdr:rowOff>65284</xdr:rowOff>
    </xdr:to>
    <xdr:sp macro="" textlink="">
      <xdr:nvSpPr>
        <xdr:cNvPr id="709" name="円/楕円 708"/>
        <xdr:cNvSpPr/>
      </xdr:nvSpPr>
      <xdr:spPr>
        <a:xfrm>
          <a:off x="12763500" y="162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81811</xdr:rowOff>
    </xdr:from>
    <xdr:ext cx="534377" cy="259045"/>
    <xdr:sp macro="" textlink="">
      <xdr:nvSpPr>
        <xdr:cNvPr id="710" name="テキスト ボックス 709"/>
        <xdr:cNvSpPr txBox="1"/>
      </xdr:nvSpPr>
      <xdr:spPr>
        <a:xfrm>
          <a:off x="12547111" y="160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2" name="直線コネクタ 731"/>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3"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5"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6" name="直線コネクタ 735"/>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118029</xdr:rowOff>
    </xdr:from>
    <xdr:to>
      <xdr:col>32</xdr:col>
      <xdr:colOff>187325</xdr:colOff>
      <xdr:row>36</xdr:row>
      <xdr:rowOff>120772</xdr:rowOff>
    </xdr:to>
    <xdr:cxnSp macro="">
      <xdr:nvCxnSpPr>
        <xdr:cNvPr id="737" name="直線コネクタ 736"/>
        <xdr:cNvCxnSpPr/>
      </xdr:nvCxnSpPr>
      <xdr:spPr>
        <a:xfrm>
          <a:off x="21323300" y="6118779"/>
          <a:ext cx="8382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26957</xdr:rowOff>
    </xdr:from>
    <xdr:ext cx="378565" cy="259045"/>
    <xdr:sp macro="" textlink="">
      <xdr:nvSpPr>
        <xdr:cNvPr id="738" name="諸支出金平均値テキスト"/>
        <xdr:cNvSpPr txBox="1"/>
      </xdr:nvSpPr>
      <xdr:spPr>
        <a:xfrm>
          <a:off x="22212300" y="65420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39" name="フローチャート : 判断 738"/>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118029</xdr:rowOff>
    </xdr:from>
    <xdr:to>
      <xdr:col>31</xdr:col>
      <xdr:colOff>34925</xdr:colOff>
      <xdr:row>36</xdr:row>
      <xdr:rowOff>157485</xdr:rowOff>
    </xdr:to>
    <xdr:cxnSp macro="">
      <xdr:nvCxnSpPr>
        <xdr:cNvPr id="740" name="直線コネクタ 739"/>
        <xdr:cNvCxnSpPr/>
      </xdr:nvCxnSpPr>
      <xdr:spPr>
        <a:xfrm flipV="1">
          <a:off x="20434300" y="6118779"/>
          <a:ext cx="889000" cy="2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1" name="フローチャート : 判断 740"/>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150492</xdr:rowOff>
    </xdr:from>
    <xdr:ext cx="378565" cy="259045"/>
    <xdr:sp macro="" textlink="">
      <xdr:nvSpPr>
        <xdr:cNvPr id="742" name="テキスト ボックス 741"/>
        <xdr:cNvSpPr txBox="1"/>
      </xdr:nvSpPr>
      <xdr:spPr>
        <a:xfrm>
          <a:off x="21134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157485</xdr:rowOff>
    </xdr:from>
    <xdr:to>
      <xdr:col>29</xdr:col>
      <xdr:colOff>517525</xdr:colOff>
      <xdr:row>37</xdr:row>
      <xdr:rowOff>27366</xdr:rowOff>
    </xdr:to>
    <xdr:cxnSp macro="">
      <xdr:nvCxnSpPr>
        <xdr:cNvPr id="743" name="直線コネクタ 742"/>
        <xdr:cNvCxnSpPr/>
      </xdr:nvCxnSpPr>
      <xdr:spPr>
        <a:xfrm flipV="1">
          <a:off x="19545300" y="6329685"/>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4" name="フローチャート : 判断 743"/>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113138</xdr:rowOff>
    </xdr:from>
    <xdr:ext cx="469744" cy="259045"/>
    <xdr:sp macro="" textlink="">
      <xdr:nvSpPr>
        <xdr:cNvPr id="745" name="テキスト ボックス 744"/>
        <xdr:cNvSpPr txBox="1"/>
      </xdr:nvSpPr>
      <xdr:spPr>
        <a:xfrm>
          <a:off x="20199427" y="662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11318</xdr:rowOff>
    </xdr:from>
    <xdr:to>
      <xdr:col>28</xdr:col>
      <xdr:colOff>314325</xdr:colOff>
      <xdr:row>37</xdr:row>
      <xdr:rowOff>27366</xdr:rowOff>
    </xdr:to>
    <xdr:cxnSp macro="">
      <xdr:nvCxnSpPr>
        <xdr:cNvPr id="746" name="直線コネクタ 745"/>
        <xdr:cNvCxnSpPr/>
      </xdr:nvCxnSpPr>
      <xdr:spPr>
        <a:xfrm>
          <a:off x="18656300" y="6354968"/>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47" name="フローチャート : 判断 746"/>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129781</xdr:rowOff>
    </xdr:from>
    <xdr:ext cx="469744" cy="259045"/>
    <xdr:sp macro="" textlink="">
      <xdr:nvSpPr>
        <xdr:cNvPr id="748" name="テキスト ボックス 747"/>
        <xdr:cNvSpPr txBox="1"/>
      </xdr:nvSpPr>
      <xdr:spPr>
        <a:xfrm>
          <a:off x="19310427" y="664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49" name="フローチャート :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147794</xdr:rowOff>
    </xdr:from>
    <xdr:ext cx="378565" cy="259045"/>
    <xdr:sp macro="" textlink="">
      <xdr:nvSpPr>
        <xdr:cNvPr id="750" name="テキスト ボックス 749"/>
        <xdr:cNvSpPr txBox="1"/>
      </xdr:nvSpPr>
      <xdr:spPr>
        <a:xfrm>
          <a:off x="18467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69972</xdr:rowOff>
    </xdr:from>
    <xdr:to>
      <xdr:col>32</xdr:col>
      <xdr:colOff>238125</xdr:colOff>
      <xdr:row>37</xdr:row>
      <xdr:rowOff>122</xdr:rowOff>
    </xdr:to>
    <xdr:sp macro="" textlink="">
      <xdr:nvSpPr>
        <xdr:cNvPr id="756" name="円/楕円 755"/>
        <xdr:cNvSpPr/>
      </xdr:nvSpPr>
      <xdr:spPr>
        <a:xfrm>
          <a:off x="22110700" y="62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92849</xdr:rowOff>
    </xdr:from>
    <xdr:ext cx="469744" cy="259045"/>
    <xdr:sp macro="" textlink="">
      <xdr:nvSpPr>
        <xdr:cNvPr id="757" name="諸支出金該当値テキスト"/>
        <xdr:cNvSpPr txBox="1"/>
      </xdr:nvSpPr>
      <xdr:spPr>
        <a:xfrm>
          <a:off x="22212300" y="60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67229</xdr:rowOff>
    </xdr:from>
    <xdr:to>
      <xdr:col>31</xdr:col>
      <xdr:colOff>85725</xdr:colOff>
      <xdr:row>35</xdr:row>
      <xdr:rowOff>168829</xdr:rowOff>
    </xdr:to>
    <xdr:sp macro="" textlink="">
      <xdr:nvSpPr>
        <xdr:cNvPr id="758" name="円/楕円 757"/>
        <xdr:cNvSpPr/>
      </xdr:nvSpPr>
      <xdr:spPr>
        <a:xfrm>
          <a:off x="21272500" y="60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13906</xdr:rowOff>
    </xdr:from>
    <xdr:ext cx="534377" cy="259045"/>
    <xdr:sp macro="" textlink="">
      <xdr:nvSpPr>
        <xdr:cNvPr id="759" name="テキスト ボックス 758"/>
        <xdr:cNvSpPr txBox="1"/>
      </xdr:nvSpPr>
      <xdr:spPr>
        <a:xfrm>
          <a:off x="21056111" y="58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106685</xdr:rowOff>
    </xdr:from>
    <xdr:to>
      <xdr:col>29</xdr:col>
      <xdr:colOff>568325</xdr:colOff>
      <xdr:row>37</xdr:row>
      <xdr:rowOff>36835</xdr:rowOff>
    </xdr:to>
    <xdr:sp macro="" textlink="">
      <xdr:nvSpPr>
        <xdr:cNvPr id="760" name="円/楕円 759"/>
        <xdr:cNvSpPr/>
      </xdr:nvSpPr>
      <xdr:spPr>
        <a:xfrm>
          <a:off x="20383500" y="62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53362</xdr:rowOff>
    </xdr:from>
    <xdr:ext cx="469744" cy="259045"/>
    <xdr:sp macro="" textlink="">
      <xdr:nvSpPr>
        <xdr:cNvPr id="761" name="テキスト ボックス 760"/>
        <xdr:cNvSpPr txBox="1"/>
      </xdr:nvSpPr>
      <xdr:spPr>
        <a:xfrm>
          <a:off x="20199427" y="605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148016</xdr:rowOff>
    </xdr:from>
    <xdr:to>
      <xdr:col>28</xdr:col>
      <xdr:colOff>365125</xdr:colOff>
      <xdr:row>37</xdr:row>
      <xdr:rowOff>78166</xdr:rowOff>
    </xdr:to>
    <xdr:sp macro="" textlink="">
      <xdr:nvSpPr>
        <xdr:cNvPr id="762" name="円/楕円 761"/>
        <xdr:cNvSpPr/>
      </xdr:nvSpPr>
      <xdr:spPr>
        <a:xfrm>
          <a:off x="19494500" y="63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94693</xdr:rowOff>
    </xdr:from>
    <xdr:ext cx="469744" cy="259045"/>
    <xdr:sp macro="" textlink="">
      <xdr:nvSpPr>
        <xdr:cNvPr id="763" name="テキスト ボックス 762"/>
        <xdr:cNvSpPr txBox="1"/>
      </xdr:nvSpPr>
      <xdr:spPr>
        <a:xfrm>
          <a:off x="19310427" y="609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131968</xdr:rowOff>
    </xdr:from>
    <xdr:to>
      <xdr:col>27</xdr:col>
      <xdr:colOff>161925</xdr:colOff>
      <xdr:row>37</xdr:row>
      <xdr:rowOff>62118</xdr:rowOff>
    </xdr:to>
    <xdr:sp macro="" textlink="">
      <xdr:nvSpPr>
        <xdr:cNvPr id="764" name="円/楕円 763"/>
        <xdr:cNvSpPr/>
      </xdr:nvSpPr>
      <xdr:spPr>
        <a:xfrm>
          <a:off x="18605500" y="6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78645</xdr:rowOff>
    </xdr:from>
    <xdr:ext cx="469744" cy="259045"/>
    <xdr:sp macro="" textlink="">
      <xdr:nvSpPr>
        <xdr:cNvPr id="765" name="テキスト ボックス 764"/>
        <xdr:cNvSpPr txBox="1"/>
      </xdr:nvSpPr>
      <xdr:spPr>
        <a:xfrm>
          <a:off x="18421427" y="607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年々増加傾向にある障害福祉、０歳児対応保育への対応など今後も増加傾向が見込まれる。衛生費は平成３５年度供用開始に向け、新焼却場建設事業が控えているため急増していく。労働費は図書館やボーリング場、テニスコート等の管理運営を行っているため類似団体を大きく上回っている。消防費は消防デジタル無線整備事業により平成２８年度までは類似団体を上回るが、その後は類似団体と同水準となる。公債費は平成２８年度でピークとなっているため、今後は減少していく。諸支出金は一般旅客自動車運送事業会計への繰出金となっており、経営改善に努めているが、今後も同程度の繰出が必要である。</a:t>
          </a:r>
          <a:endParaRPr kumimoji="1" lang="en-US" altLang="ja-JP" sz="1300">
            <a:latin typeface="ＭＳ Ｐゴシック"/>
          </a:endParaRPr>
        </a:p>
        <a:p>
          <a:r>
            <a:rPr kumimoji="1" lang="ja-JP" altLang="en-US" sz="1300">
              <a:latin typeface="ＭＳ Ｐゴシック"/>
            </a:rPr>
            <a:t>　今後も人口減少に伴い増加傾向にあるが、歳入確保、歳出抑制を図り健全な財政運営を行うよう努める。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財政調整基金については、平成２１年度より着実に積み増しを行っており、今年度は財政調整基金が１３％増となった。実質単年度収支も４．６２％改善し、実質収支においても微増となった。</a:t>
          </a:r>
        </a:p>
        <a:p>
          <a:r>
            <a:rPr kumimoji="1" lang="ja-JP" altLang="en-US" sz="1400">
              <a:latin typeface="ＭＳ ゴシック" pitchFamily="49" charset="-128"/>
              <a:ea typeface="ＭＳ ゴシック" pitchFamily="49" charset="-128"/>
            </a:rPr>
            <a:t>　今後は実質収支比率の適正な範囲とされる３～５％となるよう健全な財政運営に努める。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国民健康保険特別会計においては平成２９年度を目途に累積赤字を解消する計画で繰出金を増額したため赤字額は減となった。</a:t>
          </a:r>
        </a:p>
        <a:p>
          <a:r>
            <a:rPr kumimoji="1" lang="ja-JP" altLang="en-US" sz="1400">
              <a:latin typeface="ＭＳ ゴシック" pitchFamily="49" charset="-128"/>
              <a:ea typeface="ＭＳ ゴシック" pitchFamily="49" charset="-128"/>
            </a:rPr>
            <a:t>　公営企業会計（病院、水道、一般旅客自動車運送）については、一般会計からの繰入により赤字補てんを行い経営を成り立たせている状況であり、年々増加していく赤字に対し、一般会計をも圧迫していくことが懸念されるため、料金改定も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9" workbookViewId="0">
      <selection activeCell="BW34" sqref="BW34:BX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7642249</v>
      </c>
      <c r="BO4" s="349"/>
      <c r="BP4" s="349"/>
      <c r="BQ4" s="349"/>
      <c r="BR4" s="349"/>
      <c r="BS4" s="349"/>
      <c r="BT4" s="349"/>
      <c r="BU4" s="350"/>
      <c r="BV4" s="348">
        <v>7400779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7524889</v>
      </c>
      <c r="BO5" s="386"/>
      <c r="BP5" s="386"/>
      <c r="BQ5" s="386"/>
      <c r="BR5" s="386"/>
      <c r="BS5" s="386"/>
      <c r="BT5" s="386"/>
      <c r="BU5" s="387"/>
      <c r="BV5" s="385">
        <v>7327683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117360</v>
      </c>
      <c r="BO6" s="386"/>
      <c r="BP6" s="386"/>
      <c r="BQ6" s="386"/>
      <c r="BR6" s="386"/>
      <c r="BS6" s="386"/>
      <c r="BT6" s="386"/>
      <c r="BU6" s="387"/>
      <c r="BV6" s="385">
        <v>73096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37995</v>
      </c>
      <c r="BO7" s="386"/>
      <c r="BP7" s="386"/>
      <c r="BQ7" s="386"/>
      <c r="BR7" s="386"/>
      <c r="BS7" s="386"/>
      <c r="BT7" s="386"/>
      <c r="BU7" s="387"/>
      <c r="BV7" s="385">
        <v>10538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3567099</v>
      </c>
      <c r="CU7" s="386"/>
      <c r="CV7" s="386"/>
      <c r="CW7" s="386"/>
      <c r="CX7" s="386"/>
      <c r="CY7" s="386"/>
      <c r="CZ7" s="386"/>
      <c r="DA7" s="387"/>
      <c r="DB7" s="385">
        <v>3404380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79365</v>
      </c>
      <c r="BO8" s="386"/>
      <c r="BP8" s="386"/>
      <c r="BQ8" s="386"/>
      <c r="BR8" s="386"/>
      <c r="BS8" s="386"/>
      <c r="BT8" s="386"/>
      <c r="BU8" s="387"/>
      <c r="BV8" s="385">
        <v>62558</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7613</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16807</v>
      </c>
      <c r="BO9" s="386"/>
      <c r="BP9" s="386"/>
      <c r="BQ9" s="386"/>
      <c r="BR9" s="386"/>
      <c r="BS9" s="386"/>
      <c r="BT9" s="386"/>
      <c r="BU9" s="387"/>
      <c r="BV9" s="385">
        <v>-60027</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8231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14000</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77</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7834</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t="s">
        <v>116</v>
      </c>
      <c r="BO12" s="386"/>
      <c r="BP12" s="386"/>
      <c r="BQ12" s="386"/>
      <c r="BR12" s="386"/>
      <c r="BS12" s="386"/>
      <c r="BT12" s="386"/>
      <c r="BU12" s="387"/>
      <c r="BV12" s="385" t="s">
        <v>116</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116</v>
      </c>
      <c r="CU12" s="426"/>
      <c r="CV12" s="426"/>
      <c r="CW12" s="426"/>
      <c r="CX12" s="426"/>
      <c r="CY12" s="426"/>
      <c r="CZ12" s="426"/>
      <c r="DA12" s="427"/>
      <c r="DB12" s="425" t="s">
        <v>116</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7735</v>
      </c>
      <c r="S13" s="467"/>
      <c r="T13" s="467"/>
      <c r="U13" s="467"/>
      <c r="V13" s="468"/>
      <c r="W13" s="401" t="s">
        <v>119</v>
      </c>
      <c r="X13" s="402"/>
      <c r="Y13" s="402"/>
      <c r="Z13" s="402"/>
      <c r="AA13" s="402"/>
      <c r="AB13" s="392"/>
      <c r="AC13" s="436">
        <v>720</v>
      </c>
      <c r="AD13" s="437"/>
      <c r="AE13" s="437"/>
      <c r="AF13" s="437"/>
      <c r="AG13" s="476"/>
      <c r="AH13" s="436">
        <v>840</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116807</v>
      </c>
      <c r="BO13" s="386"/>
      <c r="BP13" s="386"/>
      <c r="BQ13" s="386"/>
      <c r="BR13" s="386"/>
      <c r="BS13" s="386"/>
      <c r="BT13" s="386"/>
      <c r="BU13" s="387"/>
      <c r="BV13" s="385">
        <v>-46027</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7921</v>
      </c>
      <c r="S14" s="467"/>
      <c r="T14" s="467"/>
      <c r="U14" s="467"/>
      <c r="V14" s="468"/>
      <c r="W14" s="375"/>
      <c r="X14" s="376"/>
      <c r="Y14" s="376"/>
      <c r="Z14" s="376"/>
      <c r="AA14" s="376"/>
      <c r="AB14" s="365"/>
      <c r="AC14" s="469">
        <v>17</v>
      </c>
      <c r="AD14" s="470"/>
      <c r="AE14" s="470"/>
      <c r="AF14" s="470"/>
      <c r="AG14" s="471"/>
      <c r="AH14" s="469">
        <v>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68.099999999999994</v>
      </c>
      <c r="CU14" s="481"/>
      <c r="CV14" s="481"/>
      <c r="CW14" s="481"/>
      <c r="CX14" s="481"/>
      <c r="CY14" s="481"/>
      <c r="CZ14" s="481"/>
      <c r="DA14" s="482"/>
      <c r="DB14" s="480">
        <v>82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7820</v>
      </c>
      <c r="S15" s="467"/>
      <c r="T15" s="467"/>
      <c r="U15" s="467"/>
      <c r="V15" s="468"/>
      <c r="W15" s="401" t="s">
        <v>126</v>
      </c>
      <c r="X15" s="402"/>
      <c r="Y15" s="402"/>
      <c r="Z15" s="402"/>
      <c r="AA15" s="402"/>
      <c r="AB15" s="392"/>
      <c r="AC15" s="436">
        <v>767</v>
      </c>
      <c r="AD15" s="437"/>
      <c r="AE15" s="437"/>
      <c r="AF15" s="437"/>
      <c r="AG15" s="476"/>
      <c r="AH15" s="436">
        <v>748</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962102</v>
      </c>
      <c r="BO15" s="349"/>
      <c r="BP15" s="349"/>
      <c r="BQ15" s="349"/>
      <c r="BR15" s="349"/>
      <c r="BS15" s="349"/>
      <c r="BT15" s="349"/>
      <c r="BU15" s="350"/>
      <c r="BV15" s="348">
        <v>913268</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18.100000000000001</v>
      </c>
      <c r="AD16" s="470"/>
      <c r="AE16" s="470"/>
      <c r="AF16" s="470"/>
      <c r="AG16" s="471"/>
      <c r="AH16" s="469">
        <v>16.899999999999999</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3125725</v>
      </c>
      <c r="BO16" s="386"/>
      <c r="BP16" s="386"/>
      <c r="BQ16" s="386"/>
      <c r="BR16" s="386"/>
      <c r="BS16" s="386"/>
      <c r="BT16" s="386"/>
      <c r="BU16" s="387"/>
      <c r="BV16" s="385">
        <v>2957335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130</v>
      </c>
      <c r="S17" s="487"/>
      <c r="T17" s="487"/>
      <c r="U17" s="487"/>
      <c r="V17" s="488"/>
      <c r="W17" s="401" t="s">
        <v>133</v>
      </c>
      <c r="X17" s="402"/>
      <c r="Y17" s="402"/>
      <c r="Z17" s="402"/>
      <c r="AA17" s="402"/>
      <c r="AB17" s="392"/>
      <c r="AC17" s="436">
        <v>2740</v>
      </c>
      <c r="AD17" s="437"/>
      <c r="AE17" s="437"/>
      <c r="AF17" s="437"/>
      <c r="AG17" s="476"/>
      <c r="AH17" s="436">
        <v>2834</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1205847</v>
      </c>
      <c r="BO17" s="386"/>
      <c r="BP17" s="386"/>
      <c r="BQ17" s="386"/>
      <c r="BR17" s="386"/>
      <c r="BS17" s="386"/>
      <c r="BT17" s="386"/>
      <c r="BU17" s="387"/>
      <c r="BV17" s="385">
        <v>1157991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72.23</v>
      </c>
      <c r="M18" s="498"/>
      <c r="N18" s="498"/>
      <c r="O18" s="498"/>
      <c r="P18" s="498"/>
      <c r="Q18" s="498"/>
      <c r="R18" s="499"/>
      <c r="S18" s="499"/>
      <c r="T18" s="499"/>
      <c r="U18" s="499"/>
      <c r="V18" s="500"/>
      <c r="W18" s="403"/>
      <c r="X18" s="404"/>
      <c r="Y18" s="404"/>
      <c r="Z18" s="404"/>
      <c r="AA18" s="404"/>
      <c r="AB18" s="395"/>
      <c r="AC18" s="501">
        <v>64.8</v>
      </c>
      <c r="AD18" s="502"/>
      <c r="AE18" s="502"/>
      <c r="AF18" s="502"/>
      <c r="AG18" s="503"/>
      <c r="AH18" s="501">
        <v>64</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3220356</v>
      </c>
      <c r="BO18" s="386"/>
      <c r="BP18" s="386"/>
      <c r="BQ18" s="386"/>
      <c r="BR18" s="386"/>
      <c r="BS18" s="386"/>
      <c r="BT18" s="386"/>
      <c r="BU18" s="387"/>
      <c r="BV18" s="385">
        <v>3131010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105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4221409</v>
      </c>
      <c r="BO19" s="386"/>
      <c r="BP19" s="386"/>
      <c r="BQ19" s="386"/>
      <c r="BR19" s="386"/>
      <c r="BS19" s="386"/>
      <c r="BT19" s="386"/>
      <c r="BU19" s="387"/>
      <c r="BV19" s="385">
        <v>3988989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3913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7376466</v>
      </c>
      <c r="BO23" s="386"/>
      <c r="BP23" s="386"/>
      <c r="BQ23" s="386"/>
      <c r="BR23" s="386"/>
      <c r="BS23" s="386"/>
      <c r="BT23" s="386"/>
      <c r="BU23" s="387"/>
      <c r="BV23" s="385">
        <v>7278153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15"/>
      <c r="G24" s="415"/>
      <c r="H24" s="415"/>
      <c r="I24" s="415"/>
      <c r="J24" s="415"/>
      <c r="K24" s="416"/>
      <c r="L24" s="436">
        <v>1</v>
      </c>
      <c r="M24" s="437"/>
      <c r="N24" s="437"/>
      <c r="O24" s="437"/>
      <c r="P24" s="476"/>
      <c r="Q24" s="436">
        <v>7760</v>
      </c>
      <c r="R24" s="437"/>
      <c r="S24" s="437"/>
      <c r="T24" s="437"/>
      <c r="U24" s="437"/>
      <c r="V24" s="476"/>
      <c r="W24" s="531"/>
      <c r="X24" s="519"/>
      <c r="Y24" s="520"/>
      <c r="Z24" s="435" t="s">
        <v>149</v>
      </c>
      <c r="AA24" s="415"/>
      <c r="AB24" s="415"/>
      <c r="AC24" s="415"/>
      <c r="AD24" s="415"/>
      <c r="AE24" s="415"/>
      <c r="AF24" s="415"/>
      <c r="AG24" s="416"/>
      <c r="AH24" s="436">
        <v>170</v>
      </c>
      <c r="AI24" s="437"/>
      <c r="AJ24" s="437"/>
      <c r="AK24" s="437"/>
      <c r="AL24" s="476"/>
      <c r="AM24" s="436">
        <v>454070</v>
      </c>
      <c r="AN24" s="437"/>
      <c r="AO24" s="437"/>
      <c r="AP24" s="437"/>
      <c r="AQ24" s="437"/>
      <c r="AR24" s="476"/>
      <c r="AS24" s="436">
        <v>2671</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5017394</v>
      </c>
      <c r="BO24" s="386"/>
      <c r="BP24" s="386"/>
      <c r="BQ24" s="386"/>
      <c r="BR24" s="386"/>
      <c r="BS24" s="386"/>
      <c r="BT24" s="386"/>
      <c r="BU24" s="387"/>
      <c r="BV24" s="385">
        <v>4768013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15"/>
      <c r="G25" s="415"/>
      <c r="H25" s="415"/>
      <c r="I25" s="415"/>
      <c r="J25" s="415"/>
      <c r="K25" s="416"/>
      <c r="L25" s="436">
        <v>1</v>
      </c>
      <c r="M25" s="437"/>
      <c r="N25" s="437"/>
      <c r="O25" s="437"/>
      <c r="P25" s="476"/>
      <c r="Q25" s="436">
        <v>6590</v>
      </c>
      <c r="R25" s="437"/>
      <c r="S25" s="437"/>
      <c r="T25" s="437"/>
      <c r="U25" s="437"/>
      <c r="V25" s="476"/>
      <c r="W25" s="531"/>
      <c r="X25" s="519"/>
      <c r="Y25" s="520"/>
      <c r="Z25" s="435" t="s">
        <v>152</v>
      </c>
      <c r="AA25" s="415"/>
      <c r="AB25" s="415"/>
      <c r="AC25" s="415"/>
      <c r="AD25" s="415"/>
      <c r="AE25" s="415"/>
      <c r="AF25" s="415"/>
      <c r="AG25" s="416"/>
      <c r="AH25" s="436">
        <v>23</v>
      </c>
      <c r="AI25" s="437"/>
      <c r="AJ25" s="437"/>
      <c r="AK25" s="437"/>
      <c r="AL25" s="476"/>
      <c r="AM25" s="436">
        <v>63158</v>
      </c>
      <c r="AN25" s="437"/>
      <c r="AO25" s="437"/>
      <c r="AP25" s="437"/>
      <c r="AQ25" s="437"/>
      <c r="AR25" s="476"/>
      <c r="AS25" s="436">
        <v>2746</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91853</v>
      </c>
      <c r="BO25" s="349"/>
      <c r="BP25" s="349"/>
      <c r="BQ25" s="349"/>
      <c r="BR25" s="349"/>
      <c r="BS25" s="349"/>
      <c r="BT25" s="349"/>
      <c r="BU25" s="350"/>
      <c r="BV25" s="348">
        <v>95700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6590</v>
      </c>
      <c r="R26" s="437"/>
      <c r="S26" s="437"/>
      <c r="T26" s="437"/>
      <c r="U26" s="437"/>
      <c r="V26" s="476"/>
      <c r="W26" s="531"/>
      <c r="X26" s="519"/>
      <c r="Y26" s="520"/>
      <c r="Z26" s="435" t="s">
        <v>155</v>
      </c>
      <c r="AA26" s="541"/>
      <c r="AB26" s="541"/>
      <c r="AC26" s="541"/>
      <c r="AD26" s="541"/>
      <c r="AE26" s="541"/>
      <c r="AF26" s="541"/>
      <c r="AG26" s="542"/>
      <c r="AH26" s="436">
        <v>9</v>
      </c>
      <c r="AI26" s="437"/>
      <c r="AJ26" s="437"/>
      <c r="AK26" s="437"/>
      <c r="AL26" s="476"/>
      <c r="AM26" s="436">
        <v>22266</v>
      </c>
      <c r="AN26" s="437"/>
      <c r="AO26" s="437"/>
      <c r="AP26" s="437"/>
      <c r="AQ26" s="437"/>
      <c r="AR26" s="476"/>
      <c r="AS26" s="436">
        <v>2474</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116</v>
      </c>
      <c r="BO26" s="386"/>
      <c r="BP26" s="386"/>
      <c r="BQ26" s="386"/>
      <c r="BR26" s="386"/>
      <c r="BS26" s="386"/>
      <c r="BT26" s="386"/>
      <c r="BU26" s="387"/>
      <c r="BV26" s="385" t="s">
        <v>116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3000</v>
      </c>
      <c r="R27" s="437"/>
      <c r="S27" s="437"/>
      <c r="T27" s="437"/>
      <c r="U27" s="437"/>
      <c r="V27" s="476"/>
      <c r="W27" s="531"/>
      <c r="X27" s="519"/>
      <c r="Y27" s="520"/>
      <c r="Z27" s="435" t="s">
        <v>158</v>
      </c>
      <c r="AA27" s="415"/>
      <c r="AB27" s="415"/>
      <c r="AC27" s="415"/>
      <c r="AD27" s="415"/>
      <c r="AE27" s="415"/>
      <c r="AF27" s="415"/>
      <c r="AG27" s="416"/>
      <c r="AH27" s="436" t="s">
        <v>116</v>
      </c>
      <c r="AI27" s="437"/>
      <c r="AJ27" s="437"/>
      <c r="AK27" s="437"/>
      <c r="AL27" s="476"/>
      <c r="AM27" s="436" t="s">
        <v>116</v>
      </c>
      <c r="AN27" s="437"/>
      <c r="AO27" s="437"/>
      <c r="AP27" s="437"/>
      <c r="AQ27" s="437"/>
      <c r="AR27" s="476"/>
      <c r="AS27" s="436" t="s">
        <v>116</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402307</v>
      </c>
      <c r="BO27" s="555"/>
      <c r="BP27" s="555"/>
      <c r="BQ27" s="555"/>
      <c r="BR27" s="555"/>
      <c r="BS27" s="555"/>
      <c r="BT27" s="555"/>
      <c r="BU27" s="556"/>
      <c r="BV27" s="554">
        <v>402307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2200</v>
      </c>
      <c r="R28" s="437"/>
      <c r="S28" s="437"/>
      <c r="T28" s="437"/>
      <c r="U28" s="437"/>
      <c r="V28" s="476"/>
      <c r="W28" s="531"/>
      <c r="X28" s="519"/>
      <c r="Y28" s="520"/>
      <c r="Z28" s="435" t="s">
        <v>161</v>
      </c>
      <c r="AA28" s="415"/>
      <c r="AB28" s="415"/>
      <c r="AC28" s="415"/>
      <c r="AD28" s="415"/>
      <c r="AE28" s="415"/>
      <c r="AF28" s="415"/>
      <c r="AG28" s="416"/>
      <c r="AH28" s="436" t="s">
        <v>116</v>
      </c>
      <c r="AI28" s="437"/>
      <c r="AJ28" s="437"/>
      <c r="AK28" s="437"/>
      <c r="AL28" s="476"/>
      <c r="AM28" s="436" t="s">
        <v>116</v>
      </c>
      <c r="AN28" s="437"/>
      <c r="AO28" s="437"/>
      <c r="AP28" s="437"/>
      <c r="AQ28" s="437"/>
      <c r="AR28" s="476"/>
      <c r="AS28" s="436" t="s">
        <v>116</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900000</v>
      </c>
      <c r="BO28" s="349"/>
      <c r="BP28" s="349"/>
      <c r="BQ28" s="349"/>
      <c r="BR28" s="349"/>
      <c r="BS28" s="349"/>
      <c r="BT28" s="349"/>
      <c r="BU28" s="350"/>
      <c r="BV28" s="348">
        <v>800000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12</v>
      </c>
      <c r="M29" s="437"/>
      <c r="N29" s="437"/>
      <c r="O29" s="437"/>
      <c r="P29" s="476"/>
      <c r="Q29" s="436">
        <v>2000</v>
      </c>
      <c r="R29" s="437"/>
      <c r="S29" s="437"/>
      <c r="T29" s="437"/>
      <c r="U29" s="437"/>
      <c r="V29" s="476"/>
      <c r="W29" s="532"/>
      <c r="X29" s="533"/>
      <c r="Y29" s="534"/>
      <c r="Z29" s="435" t="s">
        <v>165</v>
      </c>
      <c r="AA29" s="415"/>
      <c r="AB29" s="415"/>
      <c r="AC29" s="415"/>
      <c r="AD29" s="415"/>
      <c r="AE29" s="415"/>
      <c r="AF29" s="415"/>
      <c r="AG29" s="416"/>
      <c r="AH29" s="436">
        <v>170</v>
      </c>
      <c r="AI29" s="437"/>
      <c r="AJ29" s="437"/>
      <c r="AK29" s="437"/>
      <c r="AL29" s="476"/>
      <c r="AM29" s="436">
        <v>454070</v>
      </c>
      <c r="AN29" s="437"/>
      <c r="AO29" s="437"/>
      <c r="AP29" s="437"/>
      <c r="AQ29" s="437"/>
      <c r="AR29" s="476"/>
      <c r="AS29" s="436">
        <v>2671</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211500</v>
      </c>
      <c r="BO29" s="386"/>
      <c r="BP29" s="386"/>
      <c r="BQ29" s="386"/>
      <c r="BR29" s="386"/>
      <c r="BS29" s="386"/>
      <c r="BT29" s="386"/>
      <c r="BU29" s="387"/>
      <c r="BV29" s="385">
        <v>211500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1216550</v>
      </c>
      <c r="BO30" s="555"/>
      <c r="BP30" s="555"/>
      <c r="BQ30" s="555"/>
      <c r="BR30" s="555"/>
      <c r="BS30" s="555"/>
      <c r="BT30" s="555"/>
      <c r="BU30" s="556"/>
      <c r="BV30" s="554">
        <v>1145550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浄化槽設置管理事業特別会計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東京都議会議員公務災害補償等組合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一般旅客自動車運送事業会計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東京都市町村職員退職手当組合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東京都島嶼町村一部事務組合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東京市町村総合事務組合（一般会計）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東京市町村総合事務組合（交通災害共済事業特別会計）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東京都後期高齢者医療広域連合（一般会計）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東京都後期高齢者医療広域連合
（後期高齢者医療特別会計）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9" zoomScale="70" zoomScaleNormal="70" zoomScaleSheetLayoutView="100" workbookViewId="0">
      <selection activeCell="C37" sqref="C37:E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529</v>
      </c>
      <c r="D34" s="1151"/>
      <c r="E34" s="1152"/>
      <c r="F34" s="32" t="s">
        <v>530</v>
      </c>
      <c r="G34" s="33" t="s">
        <v>531</v>
      </c>
      <c r="H34" s="33" t="s">
        <v>532</v>
      </c>
      <c r="I34" s="33" t="s">
        <v>533</v>
      </c>
      <c r="J34" s="34" t="s">
        <v>534</v>
      </c>
      <c r="K34" s="22"/>
      <c r="L34" s="22"/>
      <c r="M34" s="22"/>
      <c r="N34" s="22"/>
      <c r="O34" s="22"/>
      <c r="P34" s="22"/>
    </row>
    <row r="35" spans="1:16" ht="39" customHeight="1">
      <c r="A35" s="22"/>
      <c r="B35" s="35"/>
      <c r="C35" s="1145" t="s">
        <v>535</v>
      </c>
      <c r="D35" s="1146"/>
      <c r="E35" s="1147"/>
      <c r="F35" s="36">
        <v>16.18</v>
      </c>
      <c r="G35" s="37">
        <v>16.91</v>
      </c>
      <c r="H35" s="37">
        <v>16.73</v>
      </c>
      <c r="I35" s="37">
        <v>22.94</v>
      </c>
      <c r="J35" s="38">
        <v>22.34</v>
      </c>
      <c r="K35" s="22"/>
      <c r="L35" s="22"/>
      <c r="M35" s="22"/>
      <c r="N35" s="22"/>
      <c r="O35" s="22"/>
      <c r="P35" s="22"/>
    </row>
    <row r="36" spans="1:16" ht="39" customHeight="1">
      <c r="A36" s="22"/>
      <c r="B36" s="35"/>
      <c r="C36" s="1145" t="s">
        <v>536</v>
      </c>
      <c r="D36" s="1146"/>
      <c r="E36" s="1147"/>
      <c r="F36" s="36">
        <v>3.27</v>
      </c>
      <c r="G36" s="37">
        <v>3.42</v>
      </c>
      <c r="H36" s="37">
        <v>3.24</v>
      </c>
      <c r="I36" s="37">
        <v>3.82</v>
      </c>
      <c r="J36" s="38">
        <v>3.47</v>
      </c>
      <c r="K36" s="22"/>
      <c r="L36" s="22"/>
      <c r="M36" s="22"/>
      <c r="N36" s="22"/>
      <c r="O36" s="22"/>
      <c r="P36" s="22"/>
    </row>
    <row r="37" spans="1:16" ht="39" customHeight="1">
      <c r="A37" s="22"/>
      <c r="B37" s="35"/>
      <c r="C37" s="1145" t="s">
        <v>537</v>
      </c>
      <c r="D37" s="1146"/>
      <c r="E37" s="1147"/>
      <c r="F37" s="36">
        <v>1.61</v>
      </c>
      <c r="G37" s="37">
        <v>1.8</v>
      </c>
      <c r="H37" s="37">
        <v>1.77</v>
      </c>
      <c r="I37" s="37">
        <v>2.65</v>
      </c>
      <c r="J37" s="38">
        <v>2.38</v>
      </c>
      <c r="K37" s="22"/>
      <c r="L37" s="22"/>
      <c r="M37" s="22"/>
      <c r="N37" s="22"/>
      <c r="O37" s="22"/>
      <c r="P37" s="22"/>
    </row>
    <row r="38" spans="1:16" ht="39" customHeight="1">
      <c r="A38" s="22"/>
      <c r="B38" s="35"/>
      <c r="C38" s="1145" t="s">
        <v>538</v>
      </c>
      <c r="D38" s="1146"/>
      <c r="E38" s="1147"/>
      <c r="F38" s="36">
        <v>4.96</v>
      </c>
      <c r="G38" s="37">
        <v>3.76</v>
      </c>
      <c r="H38" s="37">
        <v>3.47</v>
      </c>
      <c r="I38" s="37">
        <v>1.83</v>
      </c>
      <c r="J38" s="38">
        <v>2.2200000000000002</v>
      </c>
      <c r="K38" s="22"/>
      <c r="L38" s="22"/>
      <c r="M38" s="22"/>
      <c r="N38" s="22"/>
      <c r="O38" s="22"/>
      <c r="P38" s="22"/>
    </row>
    <row r="39" spans="1:16" ht="39" customHeight="1">
      <c r="A39" s="22"/>
      <c r="B39" s="35"/>
      <c r="C39" s="1145" t="s">
        <v>539</v>
      </c>
      <c r="D39" s="1146"/>
      <c r="E39" s="1147"/>
      <c r="F39" s="36">
        <v>0.46</v>
      </c>
      <c r="G39" s="37">
        <v>0.28999999999999998</v>
      </c>
      <c r="H39" s="37">
        <v>0.56999999999999995</v>
      </c>
      <c r="I39" s="37">
        <v>0.54</v>
      </c>
      <c r="J39" s="38">
        <v>0.25</v>
      </c>
      <c r="K39" s="22"/>
      <c r="L39" s="22"/>
      <c r="M39" s="22"/>
      <c r="N39" s="22"/>
      <c r="O39" s="22"/>
      <c r="P39" s="22"/>
    </row>
    <row r="40" spans="1:16" ht="39" customHeight="1">
      <c r="A40" s="22"/>
      <c r="B40" s="35"/>
      <c r="C40" s="1145" t="s">
        <v>540</v>
      </c>
      <c r="D40" s="1146"/>
      <c r="E40" s="1147"/>
      <c r="F40" s="36">
        <v>0.02</v>
      </c>
      <c r="G40" s="37">
        <v>0.09</v>
      </c>
      <c r="H40" s="37">
        <v>0.09</v>
      </c>
      <c r="I40" s="37">
        <v>0.06</v>
      </c>
      <c r="J40" s="38">
        <v>0.04</v>
      </c>
      <c r="K40" s="22"/>
      <c r="L40" s="22"/>
      <c r="M40" s="22"/>
      <c r="N40" s="22"/>
      <c r="O40" s="22"/>
      <c r="P40" s="22"/>
    </row>
    <row r="41" spans="1:16" ht="39" customHeight="1">
      <c r="A41" s="22"/>
      <c r="B41" s="35"/>
      <c r="C41" s="1145" t="s">
        <v>541</v>
      </c>
      <c r="D41" s="1146"/>
      <c r="E41" s="1147"/>
      <c r="F41" s="36" t="s">
        <v>482</v>
      </c>
      <c r="G41" s="37">
        <v>0</v>
      </c>
      <c r="H41" s="37">
        <v>0</v>
      </c>
      <c r="I41" s="37">
        <v>0.1</v>
      </c>
      <c r="J41" s="38">
        <v>0.01</v>
      </c>
      <c r="K41" s="22"/>
      <c r="L41" s="22"/>
      <c r="M41" s="22"/>
      <c r="N41" s="22"/>
      <c r="O41" s="22"/>
      <c r="P41" s="22"/>
    </row>
    <row r="42" spans="1:16" ht="39" customHeight="1">
      <c r="A42" s="22"/>
      <c r="B42" s="39"/>
      <c r="C42" s="1145" t="s">
        <v>542</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543</v>
      </c>
      <c r="D43" s="1149"/>
      <c r="E43" s="1150"/>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9"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742</v>
      </c>
      <c r="L45" s="60">
        <v>687</v>
      </c>
      <c r="M45" s="60">
        <v>717</v>
      </c>
      <c r="N45" s="60">
        <v>731</v>
      </c>
      <c r="O45" s="61">
        <v>769</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122</v>
      </c>
      <c r="L48" s="64">
        <v>122</v>
      </c>
      <c r="M48" s="64">
        <v>125</v>
      </c>
      <c r="N48" s="64">
        <v>166</v>
      </c>
      <c r="O48" s="65">
        <v>163</v>
      </c>
      <c r="P48" s="48"/>
      <c r="Q48" s="48"/>
      <c r="R48" s="48"/>
      <c r="S48" s="48"/>
      <c r="T48" s="48"/>
      <c r="U48" s="48"/>
    </row>
    <row r="49" spans="1:21" ht="30.75" customHeight="1">
      <c r="A49" s="48"/>
      <c r="B49" s="1163"/>
      <c r="C49" s="1164"/>
      <c r="D49" s="62"/>
      <c r="E49" s="1155" t="s">
        <v>15</v>
      </c>
      <c r="F49" s="1155"/>
      <c r="G49" s="1155"/>
      <c r="H49" s="1155"/>
      <c r="I49" s="1155"/>
      <c r="J49" s="1156"/>
      <c r="K49" s="63">
        <v>25</v>
      </c>
      <c r="L49" s="64">
        <v>27</v>
      </c>
      <c r="M49" s="64">
        <v>28</v>
      </c>
      <c r="N49" s="64">
        <v>30</v>
      </c>
      <c r="O49" s="65">
        <v>48</v>
      </c>
      <c r="P49" s="48"/>
      <c r="Q49" s="48"/>
      <c r="R49" s="48"/>
      <c r="S49" s="48"/>
      <c r="T49" s="48"/>
      <c r="U49" s="48"/>
    </row>
    <row r="50" spans="1:21" ht="30.75" customHeight="1">
      <c r="A50" s="48"/>
      <c r="B50" s="1163"/>
      <c r="C50" s="1164"/>
      <c r="D50" s="62"/>
      <c r="E50" s="1155" t="s">
        <v>16</v>
      </c>
      <c r="F50" s="1155"/>
      <c r="G50" s="1155"/>
      <c r="H50" s="1155"/>
      <c r="I50" s="1155"/>
      <c r="J50" s="1156"/>
      <c r="K50" s="63">
        <v>19</v>
      </c>
      <c r="L50" s="64">
        <v>16</v>
      </c>
      <c r="M50" s="64">
        <v>16</v>
      </c>
      <c r="N50" s="64">
        <v>16</v>
      </c>
      <c r="O50" s="65">
        <v>16</v>
      </c>
      <c r="P50" s="48"/>
      <c r="Q50" s="48"/>
      <c r="R50" s="48"/>
      <c r="S50" s="48"/>
      <c r="T50" s="48"/>
      <c r="U50" s="48"/>
    </row>
    <row r="51" spans="1:21" ht="30.75" customHeight="1">
      <c r="A51" s="48"/>
      <c r="B51" s="1165"/>
      <c r="C51" s="1166"/>
      <c r="D51" s="66"/>
      <c r="E51" s="1155" t="s">
        <v>17</v>
      </c>
      <c r="F51" s="1155"/>
      <c r="G51" s="1155"/>
      <c r="H51" s="1155"/>
      <c r="I51" s="1155"/>
      <c r="J51" s="1156"/>
      <c r="K51" s="63">
        <v>1</v>
      </c>
      <c r="L51" s="64">
        <v>0</v>
      </c>
      <c r="M51" s="64">
        <v>0</v>
      </c>
      <c r="N51" s="64">
        <v>0</v>
      </c>
      <c r="O51" s="65" t="s">
        <v>482</v>
      </c>
      <c r="P51" s="48"/>
      <c r="Q51" s="48"/>
      <c r="R51" s="48"/>
      <c r="S51" s="48"/>
      <c r="T51" s="48"/>
      <c r="U51" s="48"/>
    </row>
    <row r="52" spans="1:21" ht="30.75" customHeight="1">
      <c r="A52" s="48"/>
      <c r="B52" s="1153" t="s">
        <v>18</v>
      </c>
      <c r="C52" s="1154"/>
      <c r="D52" s="66"/>
      <c r="E52" s="1155" t="s">
        <v>19</v>
      </c>
      <c r="F52" s="1155"/>
      <c r="G52" s="1155"/>
      <c r="H52" s="1155"/>
      <c r="I52" s="1155"/>
      <c r="J52" s="1156"/>
      <c r="K52" s="63">
        <v>602</v>
      </c>
      <c r="L52" s="64">
        <v>573</v>
      </c>
      <c r="M52" s="64">
        <v>589</v>
      </c>
      <c r="N52" s="64">
        <v>606</v>
      </c>
      <c r="O52" s="65">
        <v>611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307</v>
      </c>
      <c r="L53" s="69">
        <v>279</v>
      </c>
      <c r="M53" s="69">
        <v>297</v>
      </c>
      <c r="N53" s="69">
        <v>337</v>
      </c>
      <c r="O53" s="70">
        <v>385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9" t="s">
        <v>23</v>
      </c>
      <c r="C41" s="1170"/>
      <c r="D41" s="81"/>
      <c r="E41" s="1175" t="s">
        <v>24</v>
      </c>
      <c r="F41" s="1175"/>
      <c r="G41" s="1175"/>
      <c r="H41" s="1176"/>
      <c r="I41" s="82">
        <v>7737</v>
      </c>
      <c r="J41" s="83">
        <v>7722</v>
      </c>
      <c r="K41" s="83">
        <v>7518</v>
      </c>
      <c r="L41" s="83">
        <v>7278</v>
      </c>
      <c r="M41" s="84">
        <v>7376</v>
      </c>
    </row>
    <row r="42" spans="2:13" ht="27.75" customHeight="1">
      <c r="B42" s="1171"/>
      <c r="C42" s="1172"/>
      <c r="D42" s="85"/>
      <c r="E42" s="1177" t="s">
        <v>25</v>
      </c>
      <c r="F42" s="1177"/>
      <c r="G42" s="1177"/>
      <c r="H42" s="1178"/>
      <c r="I42" s="86">
        <v>144</v>
      </c>
      <c r="J42" s="87">
        <v>128</v>
      </c>
      <c r="K42" s="87">
        <v>112</v>
      </c>
      <c r="L42" s="87">
        <v>96</v>
      </c>
      <c r="M42" s="88">
        <v>80</v>
      </c>
    </row>
    <row r="43" spans="2:13" ht="27.75" customHeight="1">
      <c r="B43" s="1171"/>
      <c r="C43" s="1172"/>
      <c r="D43" s="85"/>
      <c r="E43" s="1177" t="s">
        <v>26</v>
      </c>
      <c r="F43" s="1177"/>
      <c r="G43" s="1177"/>
      <c r="H43" s="1178"/>
      <c r="I43" s="86">
        <v>1735</v>
      </c>
      <c r="J43" s="87">
        <v>1568</v>
      </c>
      <c r="K43" s="87">
        <v>1534</v>
      </c>
      <c r="L43" s="87">
        <v>1536</v>
      </c>
      <c r="M43" s="88">
        <v>1511</v>
      </c>
    </row>
    <row r="44" spans="2:13" ht="27.75" customHeight="1">
      <c r="B44" s="1171"/>
      <c r="C44" s="1172"/>
      <c r="D44" s="85"/>
      <c r="E44" s="1177" t="s">
        <v>27</v>
      </c>
      <c r="F44" s="1177"/>
      <c r="G44" s="1177"/>
      <c r="H44" s="1178"/>
      <c r="I44" s="86">
        <v>348</v>
      </c>
      <c r="J44" s="87">
        <v>543</v>
      </c>
      <c r="K44" s="87">
        <v>516</v>
      </c>
      <c r="L44" s="87">
        <v>491</v>
      </c>
      <c r="M44" s="88">
        <v>449</v>
      </c>
    </row>
    <row r="45" spans="2:13" ht="27.75" customHeight="1">
      <c r="B45" s="1171"/>
      <c r="C45" s="1172"/>
      <c r="D45" s="85"/>
      <c r="E45" s="1177" t="s">
        <v>28</v>
      </c>
      <c r="F45" s="1177"/>
      <c r="G45" s="1177"/>
      <c r="H45" s="1178"/>
      <c r="I45" s="86">
        <v>1361</v>
      </c>
      <c r="J45" s="87">
        <v>1346</v>
      </c>
      <c r="K45" s="87">
        <v>1276</v>
      </c>
      <c r="L45" s="87">
        <v>1243</v>
      </c>
      <c r="M45" s="88">
        <v>1204</v>
      </c>
    </row>
    <row r="46" spans="2:13" ht="27.75" customHeight="1">
      <c r="B46" s="1171"/>
      <c r="C46" s="1172"/>
      <c r="D46" s="85"/>
      <c r="E46" s="1177" t="s">
        <v>29</v>
      </c>
      <c r="F46" s="1177"/>
      <c r="G46" s="1177"/>
      <c r="H46" s="1178"/>
      <c r="I46" s="86" t="s">
        <v>482</v>
      </c>
      <c r="J46" s="87" t="s">
        <v>482</v>
      </c>
      <c r="K46" s="87" t="s">
        <v>482</v>
      </c>
      <c r="L46" s="87" t="s">
        <v>482</v>
      </c>
      <c r="M46" s="88" t="s">
        <v>482</v>
      </c>
    </row>
    <row r="47" spans="2:13" ht="27.75" customHeight="1">
      <c r="B47" s="1171"/>
      <c r="C47" s="1172"/>
      <c r="D47" s="85"/>
      <c r="E47" s="1177" t="s">
        <v>30</v>
      </c>
      <c r="F47" s="1177"/>
      <c r="G47" s="1177"/>
      <c r="H47" s="1178"/>
      <c r="I47" s="86" t="s">
        <v>482</v>
      </c>
      <c r="J47" s="87" t="s">
        <v>482</v>
      </c>
      <c r="K47" s="87" t="s">
        <v>482</v>
      </c>
      <c r="L47" s="87" t="s">
        <v>482</v>
      </c>
      <c r="M47" s="88" t="s">
        <v>482</v>
      </c>
    </row>
    <row r="48" spans="2:13" ht="27.75" customHeight="1">
      <c r="B48" s="1173"/>
      <c r="C48" s="1174"/>
      <c r="D48" s="85"/>
      <c r="E48" s="1177" t="s">
        <v>31</v>
      </c>
      <c r="F48" s="1177"/>
      <c r="G48" s="1177"/>
      <c r="H48" s="1178"/>
      <c r="I48" s="86" t="s">
        <v>482</v>
      </c>
      <c r="J48" s="87" t="s">
        <v>482</v>
      </c>
      <c r="K48" s="87" t="s">
        <v>482</v>
      </c>
      <c r="L48" s="87" t="s">
        <v>482</v>
      </c>
      <c r="M48" s="88" t="s">
        <v>482</v>
      </c>
    </row>
    <row r="49" spans="2:13" ht="27.75" customHeight="1">
      <c r="B49" s="1179" t="s">
        <v>32</v>
      </c>
      <c r="C49" s="1180"/>
      <c r="D49" s="89"/>
      <c r="E49" s="1177" t="s">
        <v>33</v>
      </c>
      <c r="F49" s="1177"/>
      <c r="G49" s="1177"/>
      <c r="H49" s="1178"/>
      <c r="I49" s="86">
        <v>3369</v>
      </c>
      <c r="J49" s="87">
        <v>2367</v>
      </c>
      <c r="K49" s="87">
        <v>2487</v>
      </c>
      <c r="L49" s="87">
        <v>2485</v>
      </c>
      <c r="M49" s="88">
        <v>2633</v>
      </c>
    </row>
    <row r="50" spans="2:13" ht="27.75" customHeight="1">
      <c r="B50" s="1171"/>
      <c r="C50" s="1172"/>
      <c r="D50" s="85"/>
      <c r="E50" s="1177" t="s">
        <v>34</v>
      </c>
      <c r="F50" s="1177"/>
      <c r="G50" s="1177"/>
      <c r="H50" s="1178"/>
      <c r="I50" s="86">
        <v>1433</v>
      </c>
      <c r="J50" s="87">
        <v>1300</v>
      </c>
      <c r="K50" s="87">
        <v>1210</v>
      </c>
      <c r="L50" s="87">
        <v>1139</v>
      </c>
      <c r="M50" s="88">
        <v>1022</v>
      </c>
    </row>
    <row r="51" spans="2:13" ht="27.75" customHeight="1">
      <c r="B51" s="1173"/>
      <c r="C51" s="1174"/>
      <c r="D51" s="85"/>
      <c r="E51" s="1177" t="s">
        <v>35</v>
      </c>
      <c r="F51" s="1177"/>
      <c r="G51" s="1177"/>
      <c r="H51" s="1178"/>
      <c r="I51" s="86">
        <v>4877</v>
      </c>
      <c r="J51" s="87">
        <v>4936</v>
      </c>
      <c r="K51" s="87">
        <v>4846</v>
      </c>
      <c r="L51" s="87">
        <v>4639</v>
      </c>
      <c r="M51" s="88">
        <v>4881</v>
      </c>
    </row>
    <row r="52" spans="2:13" ht="27.75" customHeight="1" thickBot="1">
      <c r="B52" s="1181" t="s">
        <v>36</v>
      </c>
      <c r="C52" s="1182"/>
      <c r="D52" s="90"/>
      <c r="E52" s="1183" t="s">
        <v>37</v>
      </c>
      <c r="F52" s="1183"/>
      <c r="G52" s="1183"/>
      <c r="H52" s="1184"/>
      <c r="I52" s="91">
        <v>1645</v>
      </c>
      <c r="J52" s="92">
        <v>2704</v>
      </c>
      <c r="K52" s="92">
        <v>2412</v>
      </c>
      <c r="L52" s="92">
        <v>2380</v>
      </c>
      <c r="M52" s="93">
        <v>2085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541896</v>
      </c>
      <c r="E3" s="116"/>
      <c r="F3" s="117">
        <v>92021</v>
      </c>
      <c r="G3" s="118"/>
      <c r="H3" s="119"/>
    </row>
    <row r="4" spans="1:8">
      <c r="A4" s="120"/>
      <c r="B4" s="121"/>
      <c r="C4" s="122"/>
      <c r="D4" s="123">
        <v>405524</v>
      </c>
      <c r="E4" s="124"/>
      <c r="F4" s="125">
        <v>52579</v>
      </c>
      <c r="G4" s="126"/>
      <c r="H4" s="127"/>
    </row>
    <row r="5" spans="1:8">
      <c r="A5" s="108" t="s">
        <v>516</v>
      </c>
      <c r="B5" s="113"/>
      <c r="C5" s="114"/>
      <c r="D5" s="115">
        <v>509729</v>
      </c>
      <c r="E5" s="116"/>
      <c r="F5" s="117">
        <v>94828</v>
      </c>
      <c r="G5" s="118"/>
      <c r="H5" s="119"/>
    </row>
    <row r="6" spans="1:8">
      <c r="A6" s="120"/>
      <c r="B6" s="121"/>
      <c r="C6" s="122"/>
      <c r="D6" s="123">
        <v>462394</v>
      </c>
      <c r="E6" s="124"/>
      <c r="F6" s="125">
        <v>55133</v>
      </c>
      <c r="G6" s="126"/>
      <c r="H6" s="127"/>
    </row>
    <row r="7" spans="1:8">
      <c r="A7" s="108" t="s">
        <v>517</v>
      </c>
      <c r="B7" s="113"/>
      <c r="C7" s="114"/>
      <c r="D7" s="115">
        <v>193892</v>
      </c>
      <c r="E7" s="116"/>
      <c r="F7" s="117">
        <v>119674</v>
      </c>
      <c r="G7" s="118"/>
      <c r="H7" s="119"/>
    </row>
    <row r="8" spans="1:8">
      <c r="A8" s="120"/>
      <c r="B8" s="121"/>
      <c r="C8" s="122"/>
      <c r="D8" s="123">
        <v>129755</v>
      </c>
      <c r="E8" s="124"/>
      <c r="F8" s="125">
        <v>57803</v>
      </c>
      <c r="G8" s="126"/>
      <c r="H8" s="127"/>
    </row>
    <row r="9" spans="1:8">
      <c r="A9" s="108" t="s">
        <v>518</v>
      </c>
      <c r="B9" s="113"/>
      <c r="C9" s="114"/>
      <c r="D9" s="115">
        <v>209710</v>
      </c>
      <c r="E9" s="116"/>
      <c r="F9" s="117">
        <v>119685</v>
      </c>
      <c r="G9" s="118"/>
      <c r="H9" s="119"/>
    </row>
    <row r="10" spans="1:8">
      <c r="A10" s="120"/>
      <c r="B10" s="121"/>
      <c r="C10" s="122"/>
      <c r="D10" s="123">
        <v>153228</v>
      </c>
      <c r="E10" s="124"/>
      <c r="F10" s="125">
        <v>68464</v>
      </c>
      <c r="G10" s="126"/>
      <c r="H10" s="127"/>
    </row>
    <row r="11" spans="1:8">
      <c r="A11" s="108" t="s">
        <v>519</v>
      </c>
      <c r="B11" s="113"/>
      <c r="C11" s="114"/>
      <c r="D11" s="115">
        <v>213986</v>
      </c>
      <c r="E11" s="116"/>
      <c r="F11" s="117">
        <v>109920</v>
      </c>
      <c r="G11" s="118"/>
      <c r="H11" s="119"/>
    </row>
    <row r="12" spans="1:8">
      <c r="A12" s="120"/>
      <c r="B12" s="121"/>
      <c r="C12" s="128"/>
      <c r="D12" s="123">
        <v>191676</v>
      </c>
      <c r="E12" s="124"/>
      <c r="F12" s="125">
        <v>62739</v>
      </c>
      <c r="G12" s="126"/>
      <c r="H12" s="127"/>
    </row>
    <row r="13" spans="1:8">
      <c r="A13" s="108"/>
      <c r="B13" s="113"/>
      <c r="C13" s="129"/>
      <c r="D13" s="130">
        <v>333843</v>
      </c>
      <c r="E13" s="131"/>
      <c r="F13" s="132">
        <v>107226</v>
      </c>
      <c r="G13" s="133"/>
      <c r="H13" s="119"/>
    </row>
    <row r="14" spans="1:8">
      <c r="A14" s="120"/>
      <c r="B14" s="121"/>
      <c r="C14" s="122"/>
      <c r="D14" s="123">
        <v>268515</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4.97</v>
      </c>
      <c r="C19" s="134">
        <f>ROUND(VALUE(SUBSTITUTE(実質収支比率等に係る経年分析!G$48,"▲","-")),2)</f>
        <v>3.76</v>
      </c>
      <c r="D19" s="134">
        <f>ROUND(VALUE(SUBSTITUTE(実質収支比率等に係る経年分析!H$48,"▲","-")),2)</f>
        <v>3.48</v>
      </c>
      <c r="E19" s="134">
        <f>ROUND(VALUE(SUBSTITUTE(実質収支比率等に係る経年分析!I$48,"▲","-")),2)</f>
        <v>1.84</v>
      </c>
      <c r="F19" s="134">
        <f>ROUND(VALUE(SUBSTITUTE(実質収支比率等に係る経年分析!J$48,"▲","-")),2)</f>
        <v>2.2200000000000002</v>
      </c>
    </row>
    <row r="20" spans="1:11">
      <c r="A20" s="134" t="s">
        <v>42</v>
      </c>
      <c r="B20" s="134">
        <f>ROUND(VALUE(SUBSTITUTE(実質収支比率等に係る経年分析!F$47,"▲","-")),2)</f>
        <v>18.73</v>
      </c>
      <c r="C20" s="134">
        <f>ROUND(VALUE(SUBSTITUTE(実質収支比率等に係る経年分析!G$47,"▲","-")),2)</f>
        <v>20.190000000000001</v>
      </c>
      <c r="D20" s="134">
        <f>ROUND(VALUE(SUBSTITUTE(実質収支比率等に係る経年分析!H$47,"▲","-")),2)</f>
        <v>22.31</v>
      </c>
      <c r="E20" s="134">
        <f>ROUND(VALUE(SUBSTITUTE(実質収支比率等に係る経年分析!I$47,"▲","-")),2)</f>
        <v>23.5</v>
      </c>
      <c r="F20" s="134">
        <f>ROUND(VALUE(SUBSTITUTE(実質収支比率等に係る経年分析!J$47,"▲","-")),2)</f>
        <v>25.23</v>
      </c>
    </row>
    <row r="21" spans="1:11">
      <c r="A21" s="134" t="s">
        <v>43</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3.27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浄化槽設置管理事業会計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2.2200000000000002</v>
      </c>
    </row>
    <row r="33" spans="1:16">
      <c r="A33" s="135" t="str">
        <f>IF(連結実質赤字比率に係る赤字・黒字の構成分析!C$37="",NA(),連結実質赤字比率に係る赤字・黒字の構成分析!C$37)</f>
        <v>一般旅客自動車運送事業会計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22.34</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8.01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9.64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8.7100000000000009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4.1500000000000004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602</v>
      </c>
      <c r="E42" s="136"/>
      <c r="F42" s="136"/>
      <c r="G42" s="136">
        <f>'実質公債費比率（分子）の構造'!L$52</f>
        <v>573</v>
      </c>
      <c r="H42" s="136"/>
      <c r="I42" s="136"/>
      <c r="J42" s="136">
        <f>'実質公債費比率（分子）の構造'!M$52</f>
        <v>589</v>
      </c>
      <c r="K42" s="136"/>
      <c r="L42" s="136"/>
      <c r="M42" s="136">
        <f>'実質公債費比率（分子）の構造'!N$52</f>
        <v>606</v>
      </c>
      <c r="N42" s="136"/>
      <c r="O42" s="136"/>
      <c r="P42" s="136">
        <f>'実質公債費比率（分子）の構造'!O$52</f>
        <v>611</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19</v>
      </c>
      <c r="C44" s="136"/>
      <c r="D44" s="136"/>
      <c r="E44" s="136">
        <f>'実質公債費比率（分子）の構造'!L$50</f>
        <v>16</v>
      </c>
      <c r="F44" s="136"/>
      <c r="G44" s="136"/>
      <c r="H44" s="136">
        <f>'実質公債費比率（分子）の構造'!M$50</f>
        <v>16</v>
      </c>
      <c r="I44" s="136"/>
      <c r="J44" s="136"/>
      <c r="K44" s="136">
        <f>'実質公債費比率（分子）の構造'!N$50</f>
        <v>16</v>
      </c>
      <c r="L44" s="136"/>
      <c r="M44" s="136"/>
      <c r="N44" s="136">
        <f>'実質公債費比率（分子）の構造'!O$50</f>
        <v>16</v>
      </c>
      <c r="O44" s="136"/>
      <c r="P44" s="136"/>
    </row>
    <row r="45" spans="1:16">
      <c r="A45" s="136" t="s">
        <v>53</v>
      </c>
      <c r="B45" s="136">
        <f>'実質公債費比率（分子）の構造'!K$49</f>
        <v>25</v>
      </c>
      <c r="C45" s="136"/>
      <c r="D45" s="136"/>
      <c r="E45" s="136">
        <f>'実質公債費比率（分子）の構造'!L$49</f>
        <v>27</v>
      </c>
      <c r="F45" s="136"/>
      <c r="G45" s="136"/>
      <c r="H45" s="136">
        <f>'実質公債費比率（分子）の構造'!M$49</f>
        <v>28</v>
      </c>
      <c r="I45" s="136"/>
      <c r="J45" s="136"/>
      <c r="K45" s="136">
        <f>'実質公債費比率（分子）の構造'!N$49</f>
        <v>30</v>
      </c>
      <c r="L45" s="136"/>
      <c r="M45" s="136"/>
      <c r="N45" s="136">
        <f>'実質公債費比率（分子）の構造'!O$49</f>
        <v>48</v>
      </c>
      <c r="O45" s="136"/>
      <c r="P45" s="136"/>
    </row>
    <row r="46" spans="1:16">
      <c r="A46" s="136" t="s">
        <v>54</v>
      </c>
      <c r="B46" s="136">
        <f>'実質公債費比率（分子）の構造'!K$48</f>
        <v>122</v>
      </c>
      <c r="C46" s="136"/>
      <c r="D46" s="136"/>
      <c r="E46" s="136">
        <f>'実質公債費比率（分子）の構造'!L$48</f>
        <v>122</v>
      </c>
      <c r="F46" s="136"/>
      <c r="G46" s="136"/>
      <c r="H46" s="136">
        <f>'実質公債費比率（分子）の構造'!M$48</f>
        <v>125</v>
      </c>
      <c r="I46" s="136"/>
      <c r="J46" s="136"/>
      <c r="K46" s="136">
        <f>'実質公債費比率（分子）の構造'!N$48</f>
        <v>166</v>
      </c>
      <c r="L46" s="136"/>
      <c r="M46" s="136"/>
      <c r="N46" s="136">
        <f>'実質公債費比率（分子）の構造'!O$48</f>
        <v>163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742</v>
      </c>
      <c r="C49" s="136"/>
      <c r="D49" s="136"/>
      <c r="E49" s="136">
        <f>'実質公債費比率（分子）の構造'!L$45</f>
        <v>687</v>
      </c>
      <c r="F49" s="136"/>
      <c r="G49" s="136"/>
      <c r="H49" s="136">
        <f>'実質公債費比率（分子）の構造'!M$45</f>
        <v>717</v>
      </c>
      <c r="I49" s="136"/>
      <c r="J49" s="136"/>
      <c r="K49" s="136">
        <f>'実質公債費比率（分子）の構造'!N$45</f>
        <v>731</v>
      </c>
      <c r="L49" s="136"/>
      <c r="M49" s="136"/>
      <c r="N49" s="136">
        <f>'実質公債費比率（分子）の構造'!O$45</f>
        <v>769</v>
      </c>
      <c r="O49" s="136"/>
      <c r="P49" s="136"/>
    </row>
    <row r="50" spans="1:16">
      <c r="A50" s="136" t="s">
        <v>58</v>
      </c>
      <c r="B50" s="136" t="e">
        <f>NA()</f>
        <v>#N/A</v>
      </c>
      <c r="C50" s="136">
        <f>IF(ISNUMBER('実質公債費比率（分子）の構造'!K$53),'実質公債費比率（分子）の構造'!K$53,NA())</f>
        <v>307</v>
      </c>
      <c r="D50" s="136" t="e">
        <f>NA()</f>
        <v>#N/A</v>
      </c>
      <c r="E50" s="136" t="e">
        <f>NA()</f>
        <v>#N/A</v>
      </c>
      <c r="F50" s="136">
        <f>IF(ISNUMBER('実質公債費比率（分子）の構造'!L$53),'実質公債費比率（分子）の構造'!L$53,NA())</f>
        <v>279</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337</v>
      </c>
      <c r="M50" s="136" t="e">
        <f>NA()</f>
        <v>#N/A</v>
      </c>
      <c r="N50" s="136" t="e">
        <f>NA()</f>
        <v>#N/A</v>
      </c>
      <c r="O50" s="136">
        <f>IF(ISNUMBER('実質公債費比率（分子）の構造'!O$53),'実質公債費比率（分子）の構造'!O$53,NA())</f>
        <v>385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4877</v>
      </c>
      <c r="E56" s="135"/>
      <c r="F56" s="135"/>
      <c r="G56" s="135">
        <f>'将来負担比率（分子）の構造'!J$51</f>
        <v>4936</v>
      </c>
      <c r="H56" s="135"/>
      <c r="I56" s="135"/>
      <c r="J56" s="135">
        <f>'将来負担比率（分子）の構造'!K$51</f>
        <v>4846</v>
      </c>
      <c r="K56" s="135"/>
      <c r="L56" s="135"/>
      <c r="M56" s="135">
        <f>'将来負担比率（分子）の構造'!L$51</f>
        <v>4639</v>
      </c>
      <c r="N56" s="135"/>
      <c r="O56" s="135"/>
      <c r="P56" s="135">
        <f>'将来負担比率（分子）の構造'!M$51</f>
        <v>4881</v>
      </c>
    </row>
    <row r="57" spans="1:16">
      <c r="A57" s="135" t="s">
        <v>34</v>
      </c>
      <c r="B57" s="135"/>
      <c r="C57" s="135"/>
      <c r="D57" s="135">
        <f>'将来負担比率（分子）の構造'!I$50</f>
        <v>1433</v>
      </c>
      <c r="E57" s="135"/>
      <c r="F57" s="135"/>
      <c r="G57" s="135">
        <f>'将来負担比率（分子）の構造'!J$50</f>
        <v>1300</v>
      </c>
      <c r="H57" s="135"/>
      <c r="I57" s="135"/>
      <c r="J57" s="135">
        <f>'将来負担比率（分子）の構造'!K$50</f>
        <v>1210</v>
      </c>
      <c r="K57" s="135"/>
      <c r="L57" s="135"/>
      <c r="M57" s="135">
        <f>'将来負担比率（分子）の構造'!L$50</f>
        <v>1139</v>
      </c>
      <c r="N57" s="135"/>
      <c r="O57" s="135"/>
      <c r="P57" s="135">
        <f>'将来負担比率（分子）の構造'!M$50</f>
        <v>1022</v>
      </c>
    </row>
    <row r="58" spans="1:16">
      <c r="A58" s="135" t="s">
        <v>33</v>
      </c>
      <c r="B58" s="135"/>
      <c r="C58" s="135"/>
      <c r="D58" s="135">
        <f>'将来負担比率（分子）の構造'!I$49</f>
        <v>3369</v>
      </c>
      <c r="E58" s="135"/>
      <c r="F58" s="135"/>
      <c r="G58" s="135">
        <f>'将来負担比率（分子）の構造'!J$49</f>
        <v>2367</v>
      </c>
      <c r="H58" s="135"/>
      <c r="I58" s="135"/>
      <c r="J58" s="135">
        <f>'将来負担比率（分子）の構造'!K$49</f>
        <v>2487</v>
      </c>
      <c r="K58" s="135"/>
      <c r="L58" s="135"/>
      <c r="M58" s="135">
        <f>'将来負担比率（分子）の構造'!L$49</f>
        <v>2485</v>
      </c>
      <c r="N58" s="135"/>
      <c r="O58" s="135"/>
      <c r="P58" s="135">
        <f>'将来負担比率（分子）の構造'!M$49</f>
        <v>2633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1361</v>
      </c>
      <c r="C62" s="135"/>
      <c r="D62" s="135"/>
      <c r="E62" s="135">
        <f>'将来負担比率（分子）の構造'!J$45</f>
        <v>1346</v>
      </c>
      <c r="F62" s="135"/>
      <c r="G62" s="135"/>
      <c r="H62" s="135">
        <f>'将来負担比率（分子）の構造'!K$45</f>
        <v>1276</v>
      </c>
      <c r="I62" s="135"/>
      <c r="J62" s="135"/>
      <c r="K62" s="135">
        <f>'将来負担比率（分子）の構造'!L$45</f>
        <v>1243</v>
      </c>
      <c r="L62" s="135"/>
      <c r="M62" s="135"/>
      <c r="N62" s="135">
        <f>'将来負担比率（分子）の構造'!M$45</f>
        <v>1204</v>
      </c>
      <c r="O62" s="135"/>
      <c r="P62" s="135"/>
    </row>
    <row r="63" spans="1:16">
      <c r="A63" s="135" t="s">
        <v>27</v>
      </c>
      <c r="B63" s="135">
        <f>'将来負担比率（分子）の構造'!I$44</f>
        <v>348</v>
      </c>
      <c r="C63" s="135"/>
      <c r="D63" s="135"/>
      <c r="E63" s="135">
        <f>'将来負担比率（分子）の構造'!J$44</f>
        <v>543</v>
      </c>
      <c r="F63" s="135"/>
      <c r="G63" s="135"/>
      <c r="H63" s="135">
        <f>'将来負担比率（分子）の構造'!K$44</f>
        <v>516</v>
      </c>
      <c r="I63" s="135"/>
      <c r="J63" s="135"/>
      <c r="K63" s="135">
        <f>'将来負担比率（分子）の構造'!L$44</f>
        <v>491</v>
      </c>
      <c r="L63" s="135"/>
      <c r="M63" s="135"/>
      <c r="N63" s="135">
        <f>'将来負担比率（分子）の構造'!M$44</f>
        <v>449</v>
      </c>
      <c r="O63" s="135"/>
      <c r="P63" s="135"/>
    </row>
    <row r="64" spans="1:16">
      <c r="A64" s="135" t="s">
        <v>26</v>
      </c>
      <c r="B64" s="135">
        <f>'将来負担比率（分子）の構造'!I$43</f>
        <v>1735</v>
      </c>
      <c r="C64" s="135"/>
      <c r="D64" s="135"/>
      <c r="E64" s="135">
        <f>'将来負担比率（分子）の構造'!J$43</f>
        <v>1568</v>
      </c>
      <c r="F64" s="135"/>
      <c r="G64" s="135"/>
      <c r="H64" s="135">
        <f>'将来負担比率（分子）の構造'!K$43</f>
        <v>1534</v>
      </c>
      <c r="I64" s="135"/>
      <c r="J64" s="135"/>
      <c r="K64" s="135">
        <f>'将来負担比率（分子）の構造'!L$43</f>
        <v>1536</v>
      </c>
      <c r="L64" s="135"/>
      <c r="M64" s="135"/>
      <c r="N64" s="135">
        <f>'将来負担比率（分子）の構造'!M$43</f>
        <v>1511</v>
      </c>
      <c r="O64" s="135"/>
      <c r="P64" s="135"/>
    </row>
    <row r="65" spans="1:16">
      <c r="A65" s="135" t="s">
        <v>25</v>
      </c>
      <c r="B65" s="135">
        <f>'将来負担比率（分子）の構造'!I$42</f>
        <v>144</v>
      </c>
      <c r="C65" s="135"/>
      <c r="D65" s="135"/>
      <c r="E65" s="135">
        <f>'将来負担比率（分子）の構造'!J$42</f>
        <v>128</v>
      </c>
      <c r="F65" s="135"/>
      <c r="G65" s="135"/>
      <c r="H65" s="135">
        <f>'将来負担比率（分子）の構造'!K$42</f>
        <v>112</v>
      </c>
      <c r="I65" s="135"/>
      <c r="J65" s="135"/>
      <c r="K65" s="135">
        <f>'将来負担比率（分子）の構造'!L$42</f>
        <v>96</v>
      </c>
      <c r="L65" s="135"/>
      <c r="M65" s="135"/>
      <c r="N65" s="135">
        <f>'将来負担比率（分子）の構造'!M$42</f>
        <v>80</v>
      </c>
      <c r="O65" s="135"/>
      <c r="P65" s="135"/>
    </row>
    <row r="66" spans="1:16">
      <c r="A66" s="135" t="s">
        <v>24</v>
      </c>
      <c r="B66" s="135">
        <f>'将来負担比率（分子）の構造'!I$41</f>
        <v>7737</v>
      </c>
      <c r="C66" s="135"/>
      <c r="D66" s="135"/>
      <c r="E66" s="135">
        <f>'将来負担比率（分子）の構造'!J$41</f>
        <v>7722</v>
      </c>
      <c r="F66" s="135"/>
      <c r="G66" s="135"/>
      <c r="H66" s="135">
        <f>'将来負担比率（分子）の構造'!K$41</f>
        <v>7518</v>
      </c>
      <c r="I66" s="135"/>
      <c r="J66" s="135"/>
      <c r="K66" s="135">
        <f>'将来負担比率（分子）の構造'!L$41</f>
        <v>7278</v>
      </c>
      <c r="L66" s="135"/>
      <c r="M66" s="135"/>
      <c r="N66" s="135">
        <f>'将来負担比率（分子）の構造'!M$41</f>
        <v>7376</v>
      </c>
      <c r="O66" s="135"/>
      <c r="P66" s="135"/>
    </row>
    <row r="67" spans="1:16">
      <c r="A67" s="135" t="s">
        <v>62</v>
      </c>
      <c r="B67" s="135" t="e">
        <f>NA()</f>
        <v>#N/A</v>
      </c>
      <c r="C67" s="135">
        <f>IF(ISNUMBER('将来負担比率（分子）の構造'!I$52), IF('将来負担比率（分子）の構造'!I$52 &lt; 0, 0, '将来負担比率（分子）の構造'!I$52), NA())</f>
        <v>1645</v>
      </c>
      <c r="D67" s="135" t="e">
        <f>NA()</f>
        <v>#N/A</v>
      </c>
      <c r="E67" s="135" t="e">
        <f>NA()</f>
        <v>#N/A</v>
      </c>
      <c r="F67" s="135">
        <f>IF(ISNUMBER('将来負担比率（分子）の構造'!J$52), IF('将来負担比率（分子）の構造'!J$52 &lt; 0, 0, '将来負担比率（分子）の構造'!J$52), NA())</f>
        <v>2704</v>
      </c>
      <c r="G67" s="135" t="e">
        <f>NA()</f>
        <v>#N/A</v>
      </c>
      <c r="H67" s="135" t="e">
        <f>NA()</f>
        <v>#N/A</v>
      </c>
      <c r="I67" s="135">
        <f>IF(ISNUMBER('将来負担比率（分子）の構造'!K$52), IF('将来負担比率（分子）の構造'!K$52 &lt; 0, 0, '将来負担比率（分子）の構造'!K$52), NA())</f>
        <v>2412</v>
      </c>
      <c r="J67" s="135" t="e">
        <f>NA()</f>
        <v>#N/A</v>
      </c>
      <c r="K67" s="135" t="e">
        <f>NA()</f>
        <v>#N/A</v>
      </c>
      <c r="L67" s="135">
        <f>IF(ISNUMBER('将来負担比率（分子）の構造'!L$52), IF('将来負担比率（分子）の構造'!L$52 &lt; 0, 0, '将来負担比率（分子）の構造'!L$52), NA())</f>
        <v>2380</v>
      </c>
      <c r="M67" s="135" t="e">
        <f>NA()</f>
        <v>#N/A</v>
      </c>
      <c r="N67" s="135" t="e">
        <f>NA()</f>
        <v>#N/A</v>
      </c>
      <c r="O67" s="135">
        <f>IF(ISNUMBER('将来負担比率（分子）の構造'!M$52), IF('将来負担比率（分子）の構造'!M$52 &lt; 0, 0, '将来負担比率（分子）の構造'!M$52), NA())</f>
        <v>2085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W35" activeCellId="1" sqref="DW38:EC38 DW35:EC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931441</v>
      </c>
      <c r="S5" s="583"/>
      <c r="T5" s="583"/>
      <c r="U5" s="583"/>
      <c r="V5" s="583"/>
      <c r="W5" s="583"/>
      <c r="X5" s="583"/>
      <c r="Y5" s="584"/>
      <c r="Z5" s="585">
        <v>12.2</v>
      </c>
      <c r="AA5" s="585"/>
      <c r="AB5" s="585"/>
      <c r="AC5" s="585"/>
      <c r="AD5" s="586">
        <v>931441</v>
      </c>
      <c r="AE5" s="586"/>
      <c r="AF5" s="586"/>
      <c r="AG5" s="586"/>
      <c r="AH5" s="586"/>
      <c r="AI5" s="586"/>
      <c r="AJ5" s="586"/>
      <c r="AK5" s="586"/>
      <c r="AL5" s="587">
        <v>27.3</v>
      </c>
      <c r="AM5" s="588"/>
      <c r="AN5" s="588"/>
      <c r="AO5" s="589"/>
      <c r="AP5" s="579" t="s">
        <v>204</v>
      </c>
      <c r="AQ5" s="580"/>
      <c r="AR5" s="580"/>
      <c r="AS5" s="580"/>
      <c r="AT5" s="580"/>
      <c r="AU5" s="580"/>
      <c r="AV5" s="580"/>
      <c r="AW5" s="580"/>
      <c r="AX5" s="580"/>
      <c r="AY5" s="580"/>
      <c r="AZ5" s="580"/>
      <c r="BA5" s="580"/>
      <c r="BB5" s="580"/>
      <c r="BC5" s="580"/>
      <c r="BD5" s="580"/>
      <c r="BE5" s="580"/>
      <c r="BF5" s="581"/>
      <c r="BG5" s="593">
        <v>931441</v>
      </c>
      <c r="BH5" s="594"/>
      <c r="BI5" s="594"/>
      <c r="BJ5" s="594"/>
      <c r="BK5" s="594"/>
      <c r="BL5" s="594"/>
      <c r="BM5" s="594"/>
      <c r="BN5" s="595"/>
      <c r="BO5" s="596">
        <v>100</v>
      </c>
      <c r="BP5" s="596"/>
      <c r="BQ5" s="596"/>
      <c r="BR5" s="596"/>
      <c r="BS5" s="597" t="s">
        <v>205</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197</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71758</v>
      </c>
      <c r="S6" s="594"/>
      <c r="T6" s="594"/>
      <c r="U6" s="594"/>
      <c r="V6" s="594"/>
      <c r="W6" s="594"/>
      <c r="X6" s="594"/>
      <c r="Y6" s="595"/>
      <c r="Z6" s="596">
        <v>0.9</v>
      </c>
      <c r="AA6" s="596"/>
      <c r="AB6" s="596"/>
      <c r="AC6" s="596"/>
      <c r="AD6" s="597">
        <v>71758</v>
      </c>
      <c r="AE6" s="597"/>
      <c r="AF6" s="597"/>
      <c r="AG6" s="597"/>
      <c r="AH6" s="597"/>
      <c r="AI6" s="597"/>
      <c r="AJ6" s="597"/>
      <c r="AK6" s="597"/>
      <c r="AL6" s="598">
        <v>2.1</v>
      </c>
      <c r="AM6" s="599"/>
      <c r="AN6" s="599"/>
      <c r="AO6" s="600"/>
      <c r="AP6" s="590" t="s">
        <v>210</v>
      </c>
      <c r="AQ6" s="591"/>
      <c r="AR6" s="591"/>
      <c r="AS6" s="591"/>
      <c r="AT6" s="591"/>
      <c r="AU6" s="591"/>
      <c r="AV6" s="591"/>
      <c r="AW6" s="591"/>
      <c r="AX6" s="591"/>
      <c r="AY6" s="591"/>
      <c r="AZ6" s="591"/>
      <c r="BA6" s="591"/>
      <c r="BB6" s="591"/>
      <c r="BC6" s="591"/>
      <c r="BD6" s="591"/>
      <c r="BE6" s="591"/>
      <c r="BF6" s="592"/>
      <c r="BG6" s="593">
        <v>931441</v>
      </c>
      <c r="BH6" s="594"/>
      <c r="BI6" s="594"/>
      <c r="BJ6" s="594"/>
      <c r="BK6" s="594"/>
      <c r="BL6" s="594"/>
      <c r="BM6" s="594"/>
      <c r="BN6" s="595"/>
      <c r="BO6" s="596">
        <v>100</v>
      </c>
      <c r="BP6" s="596"/>
      <c r="BQ6" s="596"/>
      <c r="BR6" s="596"/>
      <c r="BS6" s="597" t="s">
        <v>205</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99788</v>
      </c>
      <c r="CS6" s="594"/>
      <c r="CT6" s="594"/>
      <c r="CU6" s="594"/>
      <c r="CV6" s="594"/>
      <c r="CW6" s="594"/>
      <c r="CX6" s="594"/>
      <c r="CY6" s="595"/>
      <c r="CZ6" s="596">
        <v>1.3</v>
      </c>
      <c r="DA6" s="596"/>
      <c r="DB6" s="596"/>
      <c r="DC6" s="596"/>
      <c r="DD6" s="602" t="s">
        <v>205</v>
      </c>
      <c r="DE6" s="594"/>
      <c r="DF6" s="594"/>
      <c r="DG6" s="594"/>
      <c r="DH6" s="594"/>
      <c r="DI6" s="594"/>
      <c r="DJ6" s="594"/>
      <c r="DK6" s="594"/>
      <c r="DL6" s="594"/>
      <c r="DM6" s="594"/>
      <c r="DN6" s="594"/>
      <c r="DO6" s="594"/>
      <c r="DP6" s="595"/>
      <c r="DQ6" s="602">
        <v>99788</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5591</v>
      </c>
      <c r="S7" s="594"/>
      <c r="T7" s="594"/>
      <c r="U7" s="594"/>
      <c r="V7" s="594"/>
      <c r="W7" s="594"/>
      <c r="X7" s="594"/>
      <c r="Y7" s="595"/>
      <c r="Z7" s="596">
        <v>0.1</v>
      </c>
      <c r="AA7" s="596"/>
      <c r="AB7" s="596"/>
      <c r="AC7" s="596"/>
      <c r="AD7" s="597">
        <v>5591</v>
      </c>
      <c r="AE7" s="597"/>
      <c r="AF7" s="597"/>
      <c r="AG7" s="597"/>
      <c r="AH7" s="597"/>
      <c r="AI7" s="597"/>
      <c r="AJ7" s="597"/>
      <c r="AK7" s="597"/>
      <c r="AL7" s="598">
        <v>0.2</v>
      </c>
      <c r="AM7" s="599"/>
      <c r="AN7" s="599"/>
      <c r="AO7" s="600"/>
      <c r="AP7" s="590" t="s">
        <v>213</v>
      </c>
      <c r="AQ7" s="591"/>
      <c r="AR7" s="591"/>
      <c r="AS7" s="591"/>
      <c r="AT7" s="591"/>
      <c r="AU7" s="591"/>
      <c r="AV7" s="591"/>
      <c r="AW7" s="591"/>
      <c r="AX7" s="591"/>
      <c r="AY7" s="591"/>
      <c r="AZ7" s="591"/>
      <c r="BA7" s="591"/>
      <c r="BB7" s="591"/>
      <c r="BC7" s="591"/>
      <c r="BD7" s="591"/>
      <c r="BE7" s="591"/>
      <c r="BF7" s="592"/>
      <c r="BG7" s="593">
        <v>403989</v>
      </c>
      <c r="BH7" s="594"/>
      <c r="BI7" s="594"/>
      <c r="BJ7" s="594"/>
      <c r="BK7" s="594"/>
      <c r="BL7" s="594"/>
      <c r="BM7" s="594"/>
      <c r="BN7" s="595"/>
      <c r="BO7" s="596">
        <v>43.4</v>
      </c>
      <c r="BP7" s="596"/>
      <c r="BQ7" s="596"/>
      <c r="BR7" s="596"/>
      <c r="BS7" s="597" t="s">
        <v>205</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939361</v>
      </c>
      <c r="CS7" s="594"/>
      <c r="CT7" s="594"/>
      <c r="CU7" s="594"/>
      <c r="CV7" s="594"/>
      <c r="CW7" s="594"/>
      <c r="CX7" s="594"/>
      <c r="CY7" s="595"/>
      <c r="CZ7" s="596">
        <v>12.5</v>
      </c>
      <c r="DA7" s="596"/>
      <c r="DB7" s="596"/>
      <c r="DC7" s="596"/>
      <c r="DD7" s="602">
        <v>8468</v>
      </c>
      <c r="DE7" s="594"/>
      <c r="DF7" s="594"/>
      <c r="DG7" s="594"/>
      <c r="DH7" s="594"/>
      <c r="DI7" s="594"/>
      <c r="DJ7" s="594"/>
      <c r="DK7" s="594"/>
      <c r="DL7" s="594"/>
      <c r="DM7" s="594"/>
      <c r="DN7" s="594"/>
      <c r="DO7" s="594"/>
      <c r="DP7" s="595"/>
      <c r="DQ7" s="602">
        <v>855462</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6691</v>
      </c>
      <c r="S8" s="594"/>
      <c r="T8" s="594"/>
      <c r="U8" s="594"/>
      <c r="V8" s="594"/>
      <c r="W8" s="594"/>
      <c r="X8" s="594"/>
      <c r="Y8" s="595"/>
      <c r="Z8" s="596">
        <v>0.1</v>
      </c>
      <c r="AA8" s="596"/>
      <c r="AB8" s="596"/>
      <c r="AC8" s="596"/>
      <c r="AD8" s="597">
        <v>6691</v>
      </c>
      <c r="AE8" s="597"/>
      <c r="AF8" s="597"/>
      <c r="AG8" s="597"/>
      <c r="AH8" s="597"/>
      <c r="AI8" s="597"/>
      <c r="AJ8" s="597"/>
      <c r="AK8" s="597"/>
      <c r="AL8" s="598">
        <v>0.2</v>
      </c>
      <c r="AM8" s="599"/>
      <c r="AN8" s="599"/>
      <c r="AO8" s="600"/>
      <c r="AP8" s="590" t="s">
        <v>216</v>
      </c>
      <c r="AQ8" s="591"/>
      <c r="AR8" s="591"/>
      <c r="AS8" s="591"/>
      <c r="AT8" s="591"/>
      <c r="AU8" s="591"/>
      <c r="AV8" s="591"/>
      <c r="AW8" s="591"/>
      <c r="AX8" s="591"/>
      <c r="AY8" s="591"/>
      <c r="AZ8" s="591"/>
      <c r="BA8" s="591"/>
      <c r="BB8" s="591"/>
      <c r="BC8" s="591"/>
      <c r="BD8" s="591"/>
      <c r="BE8" s="591"/>
      <c r="BF8" s="592"/>
      <c r="BG8" s="593">
        <v>11606</v>
      </c>
      <c r="BH8" s="594"/>
      <c r="BI8" s="594"/>
      <c r="BJ8" s="594"/>
      <c r="BK8" s="594"/>
      <c r="BL8" s="594"/>
      <c r="BM8" s="594"/>
      <c r="BN8" s="595"/>
      <c r="BO8" s="596">
        <v>1.2</v>
      </c>
      <c r="BP8" s="596"/>
      <c r="BQ8" s="596"/>
      <c r="BR8" s="596"/>
      <c r="BS8" s="602" t="s">
        <v>107</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1530602</v>
      </c>
      <c r="CS8" s="594"/>
      <c r="CT8" s="594"/>
      <c r="CU8" s="594"/>
      <c r="CV8" s="594"/>
      <c r="CW8" s="594"/>
      <c r="CX8" s="594"/>
      <c r="CY8" s="595"/>
      <c r="CZ8" s="596">
        <v>20.3</v>
      </c>
      <c r="DA8" s="596"/>
      <c r="DB8" s="596"/>
      <c r="DC8" s="596"/>
      <c r="DD8" s="602" t="s">
        <v>205</v>
      </c>
      <c r="DE8" s="594"/>
      <c r="DF8" s="594"/>
      <c r="DG8" s="594"/>
      <c r="DH8" s="594"/>
      <c r="DI8" s="594"/>
      <c r="DJ8" s="594"/>
      <c r="DK8" s="594"/>
      <c r="DL8" s="594"/>
      <c r="DM8" s="594"/>
      <c r="DN8" s="594"/>
      <c r="DO8" s="594"/>
      <c r="DP8" s="595"/>
      <c r="DQ8" s="602">
        <v>943035</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6568</v>
      </c>
      <c r="S9" s="594"/>
      <c r="T9" s="594"/>
      <c r="U9" s="594"/>
      <c r="V9" s="594"/>
      <c r="W9" s="594"/>
      <c r="X9" s="594"/>
      <c r="Y9" s="595"/>
      <c r="Z9" s="596">
        <v>0.1</v>
      </c>
      <c r="AA9" s="596"/>
      <c r="AB9" s="596"/>
      <c r="AC9" s="596"/>
      <c r="AD9" s="597">
        <v>6568</v>
      </c>
      <c r="AE9" s="597"/>
      <c r="AF9" s="597"/>
      <c r="AG9" s="597"/>
      <c r="AH9" s="597"/>
      <c r="AI9" s="597"/>
      <c r="AJ9" s="597"/>
      <c r="AK9" s="597"/>
      <c r="AL9" s="598">
        <v>0.2</v>
      </c>
      <c r="AM9" s="599"/>
      <c r="AN9" s="599"/>
      <c r="AO9" s="600"/>
      <c r="AP9" s="590" t="s">
        <v>219</v>
      </c>
      <c r="AQ9" s="591"/>
      <c r="AR9" s="591"/>
      <c r="AS9" s="591"/>
      <c r="AT9" s="591"/>
      <c r="AU9" s="591"/>
      <c r="AV9" s="591"/>
      <c r="AW9" s="591"/>
      <c r="AX9" s="591"/>
      <c r="AY9" s="591"/>
      <c r="AZ9" s="591"/>
      <c r="BA9" s="591"/>
      <c r="BB9" s="591"/>
      <c r="BC9" s="591"/>
      <c r="BD9" s="591"/>
      <c r="BE9" s="591"/>
      <c r="BF9" s="592"/>
      <c r="BG9" s="593">
        <v>344342</v>
      </c>
      <c r="BH9" s="594"/>
      <c r="BI9" s="594"/>
      <c r="BJ9" s="594"/>
      <c r="BK9" s="594"/>
      <c r="BL9" s="594"/>
      <c r="BM9" s="594"/>
      <c r="BN9" s="595"/>
      <c r="BO9" s="596">
        <v>37</v>
      </c>
      <c r="BP9" s="596"/>
      <c r="BQ9" s="596"/>
      <c r="BR9" s="596"/>
      <c r="BS9" s="602" t="s">
        <v>107</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1227494</v>
      </c>
      <c r="CS9" s="594"/>
      <c r="CT9" s="594"/>
      <c r="CU9" s="594"/>
      <c r="CV9" s="594"/>
      <c r="CW9" s="594"/>
      <c r="CX9" s="594"/>
      <c r="CY9" s="595"/>
      <c r="CZ9" s="596">
        <v>16.3</v>
      </c>
      <c r="DA9" s="596"/>
      <c r="DB9" s="596"/>
      <c r="DC9" s="596"/>
      <c r="DD9" s="602">
        <v>105713</v>
      </c>
      <c r="DE9" s="594"/>
      <c r="DF9" s="594"/>
      <c r="DG9" s="594"/>
      <c r="DH9" s="594"/>
      <c r="DI9" s="594"/>
      <c r="DJ9" s="594"/>
      <c r="DK9" s="594"/>
      <c r="DL9" s="594"/>
      <c r="DM9" s="594"/>
      <c r="DN9" s="594"/>
      <c r="DO9" s="594"/>
      <c r="DP9" s="595"/>
      <c r="DQ9" s="602">
        <v>674999</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195594</v>
      </c>
      <c r="S10" s="594"/>
      <c r="T10" s="594"/>
      <c r="U10" s="594"/>
      <c r="V10" s="594"/>
      <c r="W10" s="594"/>
      <c r="X10" s="594"/>
      <c r="Y10" s="595"/>
      <c r="Z10" s="596">
        <v>2.6</v>
      </c>
      <c r="AA10" s="596"/>
      <c r="AB10" s="596"/>
      <c r="AC10" s="596"/>
      <c r="AD10" s="597">
        <v>195594</v>
      </c>
      <c r="AE10" s="597"/>
      <c r="AF10" s="597"/>
      <c r="AG10" s="597"/>
      <c r="AH10" s="597"/>
      <c r="AI10" s="597"/>
      <c r="AJ10" s="597"/>
      <c r="AK10" s="597"/>
      <c r="AL10" s="598">
        <v>5.7</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20893</v>
      </c>
      <c r="BH10" s="594"/>
      <c r="BI10" s="594"/>
      <c r="BJ10" s="594"/>
      <c r="BK10" s="594"/>
      <c r="BL10" s="594"/>
      <c r="BM10" s="594"/>
      <c r="BN10" s="595"/>
      <c r="BO10" s="596">
        <v>2.2000000000000002</v>
      </c>
      <c r="BP10" s="596"/>
      <c r="BQ10" s="596"/>
      <c r="BR10" s="596"/>
      <c r="BS10" s="602" t="s">
        <v>107</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149726</v>
      </c>
      <c r="CS10" s="594"/>
      <c r="CT10" s="594"/>
      <c r="CU10" s="594"/>
      <c r="CV10" s="594"/>
      <c r="CW10" s="594"/>
      <c r="CX10" s="594"/>
      <c r="CY10" s="595"/>
      <c r="CZ10" s="596">
        <v>2</v>
      </c>
      <c r="DA10" s="596"/>
      <c r="DB10" s="596"/>
      <c r="DC10" s="596"/>
      <c r="DD10" s="602">
        <v>25979</v>
      </c>
      <c r="DE10" s="594"/>
      <c r="DF10" s="594"/>
      <c r="DG10" s="594"/>
      <c r="DH10" s="594"/>
      <c r="DI10" s="594"/>
      <c r="DJ10" s="594"/>
      <c r="DK10" s="594"/>
      <c r="DL10" s="594"/>
      <c r="DM10" s="594"/>
      <c r="DN10" s="594"/>
      <c r="DO10" s="594"/>
      <c r="DP10" s="595"/>
      <c r="DQ10" s="602">
        <v>57684</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t="s">
        <v>107</v>
      </c>
      <c r="S11" s="594"/>
      <c r="T11" s="594"/>
      <c r="U11" s="594"/>
      <c r="V11" s="594"/>
      <c r="W11" s="594"/>
      <c r="X11" s="594"/>
      <c r="Y11" s="595"/>
      <c r="Z11" s="596" t="s">
        <v>107</v>
      </c>
      <c r="AA11" s="596"/>
      <c r="AB11" s="596"/>
      <c r="AC11" s="596"/>
      <c r="AD11" s="597" t="s">
        <v>107</v>
      </c>
      <c r="AE11" s="597"/>
      <c r="AF11" s="597"/>
      <c r="AG11" s="597"/>
      <c r="AH11" s="597"/>
      <c r="AI11" s="597"/>
      <c r="AJ11" s="597"/>
      <c r="AK11" s="597"/>
      <c r="AL11" s="598" t="s">
        <v>107</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27148</v>
      </c>
      <c r="BH11" s="594"/>
      <c r="BI11" s="594"/>
      <c r="BJ11" s="594"/>
      <c r="BK11" s="594"/>
      <c r="BL11" s="594"/>
      <c r="BM11" s="594"/>
      <c r="BN11" s="595"/>
      <c r="BO11" s="596">
        <v>2.9</v>
      </c>
      <c r="BP11" s="596"/>
      <c r="BQ11" s="596"/>
      <c r="BR11" s="596"/>
      <c r="BS11" s="602" t="s">
        <v>107</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329803</v>
      </c>
      <c r="CS11" s="594"/>
      <c r="CT11" s="594"/>
      <c r="CU11" s="594"/>
      <c r="CV11" s="594"/>
      <c r="CW11" s="594"/>
      <c r="CX11" s="594"/>
      <c r="CY11" s="595"/>
      <c r="CZ11" s="596">
        <v>4.4000000000000004</v>
      </c>
      <c r="DA11" s="596"/>
      <c r="DB11" s="596"/>
      <c r="DC11" s="596"/>
      <c r="DD11" s="602">
        <v>156504</v>
      </c>
      <c r="DE11" s="594"/>
      <c r="DF11" s="594"/>
      <c r="DG11" s="594"/>
      <c r="DH11" s="594"/>
      <c r="DI11" s="594"/>
      <c r="DJ11" s="594"/>
      <c r="DK11" s="594"/>
      <c r="DL11" s="594"/>
      <c r="DM11" s="594"/>
      <c r="DN11" s="594"/>
      <c r="DO11" s="594"/>
      <c r="DP11" s="595"/>
      <c r="DQ11" s="602">
        <v>127614</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413212</v>
      </c>
      <c r="BH12" s="594"/>
      <c r="BI12" s="594"/>
      <c r="BJ12" s="594"/>
      <c r="BK12" s="594"/>
      <c r="BL12" s="594"/>
      <c r="BM12" s="594"/>
      <c r="BN12" s="595"/>
      <c r="BO12" s="596">
        <v>44.4</v>
      </c>
      <c r="BP12" s="596"/>
      <c r="BQ12" s="596"/>
      <c r="BR12" s="596"/>
      <c r="BS12" s="602" t="s">
        <v>107</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213433</v>
      </c>
      <c r="CS12" s="594"/>
      <c r="CT12" s="594"/>
      <c r="CU12" s="594"/>
      <c r="CV12" s="594"/>
      <c r="CW12" s="594"/>
      <c r="CX12" s="594"/>
      <c r="CY12" s="595"/>
      <c r="CZ12" s="596">
        <v>2.8</v>
      </c>
      <c r="DA12" s="596"/>
      <c r="DB12" s="596"/>
      <c r="DC12" s="596"/>
      <c r="DD12" s="602">
        <v>24760</v>
      </c>
      <c r="DE12" s="594"/>
      <c r="DF12" s="594"/>
      <c r="DG12" s="594"/>
      <c r="DH12" s="594"/>
      <c r="DI12" s="594"/>
      <c r="DJ12" s="594"/>
      <c r="DK12" s="594"/>
      <c r="DL12" s="594"/>
      <c r="DM12" s="594"/>
      <c r="DN12" s="594"/>
      <c r="DO12" s="594"/>
      <c r="DP12" s="595"/>
      <c r="DQ12" s="602">
        <v>83908</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27343</v>
      </c>
      <c r="S13" s="594"/>
      <c r="T13" s="594"/>
      <c r="U13" s="594"/>
      <c r="V13" s="594"/>
      <c r="W13" s="594"/>
      <c r="X13" s="594"/>
      <c r="Y13" s="595"/>
      <c r="Z13" s="596">
        <v>0.4</v>
      </c>
      <c r="AA13" s="596"/>
      <c r="AB13" s="596"/>
      <c r="AC13" s="596"/>
      <c r="AD13" s="597">
        <v>27343</v>
      </c>
      <c r="AE13" s="597"/>
      <c r="AF13" s="597"/>
      <c r="AG13" s="597"/>
      <c r="AH13" s="597"/>
      <c r="AI13" s="597"/>
      <c r="AJ13" s="597"/>
      <c r="AK13" s="597"/>
      <c r="AL13" s="598">
        <v>0.8</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351342</v>
      </c>
      <c r="BH13" s="594"/>
      <c r="BI13" s="594"/>
      <c r="BJ13" s="594"/>
      <c r="BK13" s="594"/>
      <c r="BL13" s="594"/>
      <c r="BM13" s="594"/>
      <c r="BN13" s="595"/>
      <c r="BO13" s="596">
        <v>37.700000000000003</v>
      </c>
      <c r="BP13" s="596"/>
      <c r="BQ13" s="596"/>
      <c r="BR13" s="596"/>
      <c r="BS13" s="602" t="s">
        <v>107</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881544</v>
      </c>
      <c r="CS13" s="594"/>
      <c r="CT13" s="594"/>
      <c r="CU13" s="594"/>
      <c r="CV13" s="594"/>
      <c r="CW13" s="594"/>
      <c r="CX13" s="594"/>
      <c r="CY13" s="595"/>
      <c r="CZ13" s="596">
        <v>11.7</v>
      </c>
      <c r="DA13" s="596"/>
      <c r="DB13" s="596"/>
      <c r="DC13" s="596"/>
      <c r="DD13" s="602">
        <v>721006</v>
      </c>
      <c r="DE13" s="594"/>
      <c r="DF13" s="594"/>
      <c r="DG13" s="594"/>
      <c r="DH13" s="594"/>
      <c r="DI13" s="594"/>
      <c r="DJ13" s="594"/>
      <c r="DK13" s="594"/>
      <c r="DL13" s="594"/>
      <c r="DM13" s="594"/>
      <c r="DN13" s="594"/>
      <c r="DO13" s="594"/>
      <c r="DP13" s="595"/>
      <c r="DQ13" s="602">
        <v>157289</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26706</v>
      </c>
      <c r="BH14" s="594"/>
      <c r="BI14" s="594"/>
      <c r="BJ14" s="594"/>
      <c r="BK14" s="594"/>
      <c r="BL14" s="594"/>
      <c r="BM14" s="594"/>
      <c r="BN14" s="595"/>
      <c r="BO14" s="596">
        <v>2.9</v>
      </c>
      <c r="BP14" s="596"/>
      <c r="BQ14" s="596"/>
      <c r="BR14" s="596"/>
      <c r="BS14" s="602" t="s">
        <v>107</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758202</v>
      </c>
      <c r="CS14" s="594"/>
      <c r="CT14" s="594"/>
      <c r="CU14" s="594"/>
      <c r="CV14" s="594"/>
      <c r="CW14" s="594"/>
      <c r="CX14" s="594"/>
      <c r="CY14" s="595"/>
      <c r="CZ14" s="596">
        <v>10.1</v>
      </c>
      <c r="DA14" s="596"/>
      <c r="DB14" s="596"/>
      <c r="DC14" s="596"/>
      <c r="DD14" s="602">
        <v>536592</v>
      </c>
      <c r="DE14" s="594"/>
      <c r="DF14" s="594"/>
      <c r="DG14" s="594"/>
      <c r="DH14" s="594"/>
      <c r="DI14" s="594"/>
      <c r="DJ14" s="594"/>
      <c r="DK14" s="594"/>
      <c r="DL14" s="594"/>
      <c r="DM14" s="594"/>
      <c r="DN14" s="594"/>
      <c r="DO14" s="594"/>
      <c r="DP14" s="595"/>
      <c r="DQ14" s="602">
        <v>108249</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747</v>
      </c>
      <c r="S15" s="594"/>
      <c r="T15" s="594"/>
      <c r="U15" s="594"/>
      <c r="V15" s="594"/>
      <c r="W15" s="594"/>
      <c r="X15" s="594"/>
      <c r="Y15" s="595"/>
      <c r="Z15" s="596">
        <v>0</v>
      </c>
      <c r="AA15" s="596"/>
      <c r="AB15" s="596"/>
      <c r="AC15" s="596"/>
      <c r="AD15" s="597">
        <v>747</v>
      </c>
      <c r="AE15" s="597"/>
      <c r="AF15" s="597"/>
      <c r="AG15" s="597"/>
      <c r="AH15" s="597"/>
      <c r="AI15" s="597"/>
      <c r="AJ15" s="597"/>
      <c r="AK15" s="597"/>
      <c r="AL15" s="598">
        <v>0</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87534</v>
      </c>
      <c r="BH15" s="594"/>
      <c r="BI15" s="594"/>
      <c r="BJ15" s="594"/>
      <c r="BK15" s="594"/>
      <c r="BL15" s="594"/>
      <c r="BM15" s="594"/>
      <c r="BN15" s="595"/>
      <c r="BO15" s="596">
        <v>9.4</v>
      </c>
      <c r="BP15" s="596"/>
      <c r="BQ15" s="596"/>
      <c r="BR15" s="596"/>
      <c r="BS15" s="602" t="s">
        <v>107</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541087</v>
      </c>
      <c r="CS15" s="594"/>
      <c r="CT15" s="594"/>
      <c r="CU15" s="594"/>
      <c r="CV15" s="594"/>
      <c r="CW15" s="594"/>
      <c r="CX15" s="594"/>
      <c r="CY15" s="595"/>
      <c r="CZ15" s="596">
        <v>7.2</v>
      </c>
      <c r="DA15" s="596"/>
      <c r="DB15" s="596"/>
      <c r="DC15" s="596"/>
      <c r="DD15" s="602">
        <v>97347</v>
      </c>
      <c r="DE15" s="594"/>
      <c r="DF15" s="594"/>
      <c r="DG15" s="594"/>
      <c r="DH15" s="594"/>
      <c r="DI15" s="594"/>
      <c r="DJ15" s="594"/>
      <c r="DK15" s="594"/>
      <c r="DL15" s="594"/>
      <c r="DM15" s="594"/>
      <c r="DN15" s="594"/>
      <c r="DO15" s="594"/>
      <c r="DP15" s="595"/>
      <c r="DQ15" s="602">
        <v>245992</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2510688</v>
      </c>
      <c r="S16" s="594"/>
      <c r="T16" s="594"/>
      <c r="U16" s="594"/>
      <c r="V16" s="594"/>
      <c r="W16" s="594"/>
      <c r="X16" s="594"/>
      <c r="Y16" s="595"/>
      <c r="Z16" s="596">
        <v>32.9</v>
      </c>
      <c r="AA16" s="596"/>
      <c r="AB16" s="596"/>
      <c r="AC16" s="596"/>
      <c r="AD16" s="597">
        <v>2163901</v>
      </c>
      <c r="AE16" s="597"/>
      <c r="AF16" s="597"/>
      <c r="AG16" s="597"/>
      <c r="AH16" s="597"/>
      <c r="AI16" s="597"/>
      <c r="AJ16" s="597"/>
      <c r="AK16" s="597"/>
      <c r="AL16" s="598">
        <v>63.4</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23304</v>
      </c>
      <c r="CS16" s="594"/>
      <c r="CT16" s="594"/>
      <c r="CU16" s="594"/>
      <c r="CV16" s="594"/>
      <c r="CW16" s="594"/>
      <c r="CX16" s="594"/>
      <c r="CY16" s="595"/>
      <c r="CZ16" s="596">
        <v>0.3</v>
      </c>
      <c r="DA16" s="596"/>
      <c r="DB16" s="596"/>
      <c r="DC16" s="596"/>
      <c r="DD16" s="602" t="s">
        <v>107</v>
      </c>
      <c r="DE16" s="594"/>
      <c r="DF16" s="594"/>
      <c r="DG16" s="594"/>
      <c r="DH16" s="594"/>
      <c r="DI16" s="594"/>
      <c r="DJ16" s="594"/>
      <c r="DK16" s="594"/>
      <c r="DL16" s="594"/>
      <c r="DM16" s="594"/>
      <c r="DN16" s="594"/>
      <c r="DO16" s="594"/>
      <c r="DP16" s="595"/>
      <c r="DQ16" s="602">
        <v>23304</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2163901</v>
      </c>
      <c r="S17" s="594"/>
      <c r="T17" s="594"/>
      <c r="U17" s="594"/>
      <c r="V17" s="594"/>
      <c r="W17" s="594"/>
      <c r="X17" s="594"/>
      <c r="Y17" s="595"/>
      <c r="Z17" s="596">
        <v>28.3</v>
      </c>
      <c r="AA17" s="596"/>
      <c r="AB17" s="596"/>
      <c r="AC17" s="596"/>
      <c r="AD17" s="597">
        <v>2163901</v>
      </c>
      <c r="AE17" s="597"/>
      <c r="AF17" s="597"/>
      <c r="AG17" s="597"/>
      <c r="AH17" s="597"/>
      <c r="AI17" s="597"/>
      <c r="AJ17" s="597"/>
      <c r="AK17" s="597"/>
      <c r="AL17" s="598">
        <v>63.4</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768545</v>
      </c>
      <c r="CS17" s="594"/>
      <c r="CT17" s="594"/>
      <c r="CU17" s="594"/>
      <c r="CV17" s="594"/>
      <c r="CW17" s="594"/>
      <c r="CX17" s="594"/>
      <c r="CY17" s="595"/>
      <c r="CZ17" s="596">
        <v>10.199999999999999</v>
      </c>
      <c r="DA17" s="596"/>
      <c r="DB17" s="596"/>
      <c r="DC17" s="596"/>
      <c r="DD17" s="602" t="s">
        <v>107</v>
      </c>
      <c r="DE17" s="594"/>
      <c r="DF17" s="594"/>
      <c r="DG17" s="594"/>
      <c r="DH17" s="594"/>
      <c r="DI17" s="594"/>
      <c r="DJ17" s="594"/>
      <c r="DK17" s="594"/>
      <c r="DL17" s="594"/>
      <c r="DM17" s="594"/>
      <c r="DN17" s="594"/>
      <c r="DO17" s="594"/>
      <c r="DP17" s="595"/>
      <c r="DQ17" s="602">
        <v>664725</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346781</v>
      </c>
      <c r="S18" s="594"/>
      <c r="T18" s="594"/>
      <c r="U18" s="594"/>
      <c r="V18" s="594"/>
      <c r="W18" s="594"/>
      <c r="X18" s="594"/>
      <c r="Y18" s="595"/>
      <c r="Z18" s="596">
        <v>4.5</v>
      </c>
      <c r="AA18" s="596"/>
      <c r="AB18" s="596"/>
      <c r="AC18" s="596"/>
      <c r="AD18" s="597" t="s">
        <v>107</v>
      </c>
      <c r="AE18" s="597"/>
      <c r="AF18" s="597"/>
      <c r="AG18" s="597"/>
      <c r="AH18" s="597"/>
      <c r="AI18" s="597"/>
      <c r="AJ18" s="597"/>
      <c r="AK18" s="597"/>
      <c r="AL18" s="598" t="s">
        <v>107</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v>62000</v>
      </c>
      <c r="CS18" s="594"/>
      <c r="CT18" s="594"/>
      <c r="CU18" s="594"/>
      <c r="CV18" s="594"/>
      <c r="CW18" s="594"/>
      <c r="CX18" s="594"/>
      <c r="CY18" s="595"/>
      <c r="CZ18" s="596">
        <v>0.8</v>
      </c>
      <c r="DA18" s="596"/>
      <c r="DB18" s="596"/>
      <c r="DC18" s="596"/>
      <c r="DD18" s="602" t="s">
        <v>107</v>
      </c>
      <c r="DE18" s="594"/>
      <c r="DF18" s="594"/>
      <c r="DG18" s="594"/>
      <c r="DH18" s="594"/>
      <c r="DI18" s="594"/>
      <c r="DJ18" s="594"/>
      <c r="DK18" s="594"/>
      <c r="DL18" s="594"/>
      <c r="DM18" s="594"/>
      <c r="DN18" s="594"/>
      <c r="DO18" s="594"/>
      <c r="DP18" s="595"/>
      <c r="DQ18" s="602">
        <v>62000</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107</v>
      </c>
      <c r="AE19" s="597"/>
      <c r="AF19" s="597"/>
      <c r="AG19" s="597"/>
      <c r="AH19" s="597"/>
      <c r="AI19" s="597"/>
      <c r="AJ19" s="597"/>
      <c r="AK19" s="597"/>
      <c r="AL19" s="598" t="s">
        <v>107</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t="s">
        <v>107</v>
      </c>
      <c r="BH19" s="594"/>
      <c r="BI19" s="594"/>
      <c r="BJ19" s="594"/>
      <c r="BK19" s="594"/>
      <c r="BL19" s="594"/>
      <c r="BM19" s="594"/>
      <c r="BN19" s="595"/>
      <c r="BO19" s="596" t="s">
        <v>107</v>
      </c>
      <c r="BP19" s="596"/>
      <c r="BQ19" s="596"/>
      <c r="BR19" s="596"/>
      <c r="BS19" s="602" t="s">
        <v>107</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3756421</v>
      </c>
      <c r="S20" s="594"/>
      <c r="T20" s="594"/>
      <c r="U20" s="594"/>
      <c r="V20" s="594"/>
      <c r="W20" s="594"/>
      <c r="X20" s="594"/>
      <c r="Y20" s="595"/>
      <c r="Z20" s="596">
        <v>49.2</v>
      </c>
      <c r="AA20" s="596"/>
      <c r="AB20" s="596"/>
      <c r="AC20" s="596"/>
      <c r="AD20" s="597">
        <v>3409634</v>
      </c>
      <c r="AE20" s="597"/>
      <c r="AF20" s="597"/>
      <c r="AG20" s="597"/>
      <c r="AH20" s="597"/>
      <c r="AI20" s="597"/>
      <c r="AJ20" s="597"/>
      <c r="AK20" s="597"/>
      <c r="AL20" s="598">
        <v>99.9</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t="s">
        <v>107</v>
      </c>
      <c r="BH20" s="594"/>
      <c r="BI20" s="594"/>
      <c r="BJ20" s="594"/>
      <c r="BK20" s="594"/>
      <c r="BL20" s="594"/>
      <c r="BM20" s="594"/>
      <c r="BN20" s="595"/>
      <c r="BO20" s="596" t="s">
        <v>107</v>
      </c>
      <c r="BP20" s="596"/>
      <c r="BQ20" s="596"/>
      <c r="BR20" s="596"/>
      <c r="BS20" s="602" t="s">
        <v>107</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7524889</v>
      </c>
      <c r="CS20" s="594"/>
      <c r="CT20" s="594"/>
      <c r="CU20" s="594"/>
      <c r="CV20" s="594"/>
      <c r="CW20" s="594"/>
      <c r="CX20" s="594"/>
      <c r="CY20" s="595"/>
      <c r="CZ20" s="596">
        <v>100</v>
      </c>
      <c r="DA20" s="596"/>
      <c r="DB20" s="596"/>
      <c r="DC20" s="596"/>
      <c r="DD20" s="602">
        <v>1676369</v>
      </c>
      <c r="DE20" s="594"/>
      <c r="DF20" s="594"/>
      <c r="DG20" s="594"/>
      <c r="DH20" s="594"/>
      <c r="DI20" s="594"/>
      <c r="DJ20" s="594"/>
      <c r="DK20" s="594"/>
      <c r="DL20" s="594"/>
      <c r="DM20" s="594"/>
      <c r="DN20" s="594"/>
      <c r="DO20" s="594"/>
      <c r="DP20" s="595"/>
      <c r="DQ20" s="602">
        <v>4104049</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3755</v>
      </c>
      <c r="S21" s="594"/>
      <c r="T21" s="594"/>
      <c r="U21" s="594"/>
      <c r="V21" s="594"/>
      <c r="W21" s="594"/>
      <c r="X21" s="594"/>
      <c r="Y21" s="595"/>
      <c r="Z21" s="596">
        <v>0</v>
      </c>
      <c r="AA21" s="596"/>
      <c r="AB21" s="596"/>
      <c r="AC21" s="596"/>
      <c r="AD21" s="597">
        <v>3755</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t="s">
        <v>107</v>
      </c>
      <c r="BH21" s="594"/>
      <c r="BI21" s="594"/>
      <c r="BJ21" s="594"/>
      <c r="BK21" s="594"/>
      <c r="BL21" s="594"/>
      <c r="BM21" s="594"/>
      <c r="BN21" s="595"/>
      <c r="BO21" s="596" t="s">
        <v>107</v>
      </c>
      <c r="BP21" s="596"/>
      <c r="BQ21" s="596"/>
      <c r="BR21" s="596"/>
      <c r="BS21" s="602" t="s">
        <v>107</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9895</v>
      </c>
      <c r="S22" s="594"/>
      <c r="T22" s="594"/>
      <c r="U22" s="594"/>
      <c r="V22" s="594"/>
      <c r="W22" s="594"/>
      <c r="X22" s="594"/>
      <c r="Y22" s="595"/>
      <c r="Z22" s="596">
        <v>0.1</v>
      </c>
      <c r="AA22" s="596"/>
      <c r="AB22" s="596"/>
      <c r="AC22" s="596"/>
      <c r="AD22" s="597" t="s">
        <v>107</v>
      </c>
      <c r="AE22" s="597"/>
      <c r="AF22" s="597"/>
      <c r="AG22" s="597"/>
      <c r="AH22" s="597"/>
      <c r="AI22" s="597"/>
      <c r="AJ22" s="597"/>
      <c r="AK22" s="597"/>
      <c r="AL22" s="598" t="s">
        <v>107</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215184</v>
      </c>
      <c r="S23" s="594"/>
      <c r="T23" s="594"/>
      <c r="U23" s="594"/>
      <c r="V23" s="594"/>
      <c r="W23" s="594"/>
      <c r="X23" s="594"/>
      <c r="Y23" s="595"/>
      <c r="Z23" s="596">
        <v>2.8</v>
      </c>
      <c r="AA23" s="596"/>
      <c r="AB23" s="596"/>
      <c r="AC23" s="596"/>
      <c r="AD23" s="597">
        <v>1350</v>
      </c>
      <c r="AE23" s="597"/>
      <c r="AF23" s="597"/>
      <c r="AG23" s="597"/>
      <c r="AH23" s="597"/>
      <c r="AI23" s="597"/>
      <c r="AJ23" s="597"/>
      <c r="AK23" s="597"/>
      <c r="AL23" s="598">
        <v>0</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t="s">
        <v>107</v>
      </c>
      <c r="BH23" s="594"/>
      <c r="BI23" s="594"/>
      <c r="BJ23" s="594"/>
      <c r="BK23" s="594"/>
      <c r="BL23" s="594"/>
      <c r="BM23" s="594"/>
      <c r="BN23" s="595"/>
      <c r="BO23" s="596" t="s">
        <v>107</v>
      </c>
      <c r="BP23" s="596"/>
      <c r="BQ23" s="596"/>
      <c r="BR23" s="596"/>
      <c r="BS23" s="602" t="s">
        <v>107</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8" t="s">
        <v>264</v>
      </c>
      <c r="DM23" s="619"/>
      <c r="DN23" s="619"/>
      <c r="DO23" s="619"/>
      <c r="DP23" s="619"/>
      <c r="DQ23" s="619"/>
      <c r="DR23" s="619"/>
      <c r="DS23" s="619"/>
      <c r="DT23" s="619"/>
      <c r="DU23" s="619"/>
      <c r="DV23" s="620"/>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16757</v>
      </c>
      <c r="S24" s="594"/>
      <c r="T24" s="594"/>
      <c r="U24" s="594"/>
      <c r="V24" s="594"/>
      <c r="W24" s="594"/>
      <c r="X24" s="594"/>
      <c r="Y24" s="595"/>
      <c r="Z24" s="596">
        <v>0.2</v>
      </c>
      <c r="AA24" s="596"/>
      <c r="AB24" s="596"/>
      <c r="AC24" s="596"/>
      <c r="AD24" s="597" t="s">
        <v>107</v>
      </c>
      <c r="AE24" s="597"/>
      <c r="AF24" s="597"/>
      <c r="AG24" s="597"/>
      <c r="AH24" s="597"/>
      <c r="AI24" s="597"/>
      <c r="AJ24" s="597"/>
      <c r="AK24" s="597"/>
      <c r="AL24" s="598" t="s">
        <v>107</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2528415</v>
      </c>
      <c r="CS24" s="583"/>
      <c r="CT24" s="583"/>
      <c r="CU24" s="583"/>
      <c r="CV24" s="583"/>
      <c r="CW24" s="583"/>
      <c r="CX24" s="583"/>
      <c r="CY24" s="584"/>
      <c r="CZ24" s="622">
        <v>33.6</v>
      </c>
      <c r="DA24" s="623"/>
      <c r="DB24" s="623"/>
      <c r="DC24" s="624"/>
      <c r="DD24" s="621">
        <v>1817388</v>
      </c>
      <c r="DE24" s="583"/>
      <c r="DF24" s="583"/>
      <c r="DG24" s="583"/>
      <c r="DH24" s="583"/>
      <c r="DI24" s="583"/>
      <c r="DJ24" s="583"/>
      <c r="DK24" s="584"/>
      <c r="DL24" s="621">
        <v>1785643</v>
      </c>
      <c r="DM24" s="583"/>
      <c r="DN24" s="583"/>
      <c r="DO24" s="583"/>
      <c r="DP24" s="583"/>
      <c r="DQ24" s="583"/>
      <c r="DR24" s="583"/>
      <c r="DS24" s="583"/>
      <c r="DT24" s="583"/>
      <c r="DU24" s="583"/>
      <c r="DV24" s="584"/>
      <c r="DW24" s="587">
        <v>49.4</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375562</v>
      </c>
      <c r="S25" s="594"/>
      <c r="T25" s="594"/>
      <c r="U25" s="594"/>
      <c r="V25" s="594"/>
      <c r="W25" s="594"/>
      <c r="X25" s="594"/>
      <c r="Y25" s="595"/>
      <c r="Z25" s="596">
        <v>4.9000000000000004</v>
      </c>
      <c r="AA25" s="596"/>
      <c r="AB25" s="596"/>
      <c r="AC25" s="596"/>
      <c r="AD25" s="597" t="s">
        <v>107</v>
      </c>
      <c r="AE25" s="597"/>
      <c r="AF25" s="597"/>
      <c r="AG25" s="597"/>
      <c r="AH25" s="597"/>
      <c r="AI25" s="597"/>
      <c r="AJ25" s="597"/>
      <c r="AK25" s="597"/>
      <c r="AL25" s="598" t="s">
        <v>107</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1176131</v>
      </c>
      <c r="CS25" s="613"/>
      <c r="CT25" s="613"/>
      <c r="CU25" s="613"/>
      <c r="CV25" s="613"/>
      <c r="CW25" s="613"/>
      <c r="CX25" s="613"/>
      <c r="CY25" s="614"/>
      <c r="CZ25" s="627">
        <v>15.6</v>
      </c>
      <c r="DA25" s="628"/>
      <c r="DB25" s="628"/>
      <c r="DC25" s="629"/>
      <c r="DD25" s="602">
        <v>944814</v>
      </c>
      <c r="DE25" s="613"/>
      <c r="DF25" s="613"/>
      <c r="DG25" s="613"/>
      <c r="DH25" s="613"/>
      <c r="DI25" s="613"/>
      <c r="DJ25" s="613"/>
      <c r="DK25" s="614"/>
      <c r="DL25" s="602">
        <v>913073</v>
      </c>
      <c r="DM25" s="613"/>
      <c r="DN25" s="613"/>
      <c r="DO25" s="613"/>
      <c r="DP25" s="613"/>
      <c r="DQ25" s="613"/>
      <c r="DR25" s="613"/>
      <c r="DS25" s="613"/>
      <c r="DT25" s="613"/>
      <c r="DU25" s="613"/>
      <c r="DV25" s="614"/>
      <c r="DW25" s="598">
        <v>25.3</v>
      </c>
      <c r="DX25" s="625"/>
      <c r="DY25" s="625"/>
      <c r="DZ25" s="625"/>
      <c r="EA25" s="625"/>
      <c r="EB25" s="625"/>
      <c r="EC25" s="626"/>
    </row>
    <row r="26" spans="2:133" ht="11.25" customHeight="1">
      <c r="B26" s="630" t="s">
        <v>272</v>
      </c>
      <c r="C26" s="631"/>
      <c r="D26" s="631"/>
      <c r="E26" s="631"/>
      <c r="F26" s="631"/>
      <c r="G26" s="631"/>
      <c r="H26" s="631"/>
      <c r="I26" s="631"/>
      <c r="J26" s="631"/>
      <c r="K26" s="631"/>
      <c r="L26" s="631"/>
      <c r="M26" s="631"/>
      <c r="N26" s="631"/>
      <c r="O26" s="631"/>
      <c r="P26" s="631"/>
      <c r="Q26" s="632"/>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773854</v>
      </c>
      <c r="CS26" s="594"/>
      <c r="CT26" s="594"/>
      <c r="CU26" s="594"/>
      <c r="CV26" s="594"/>
      <c r="CW26" s="594"/>
      <c r="CX26" s="594"/>
      <c r="CY26" s="595"/>
      <c r="CZ26" s="627">
        <v>10.3</v>
      </c>
      <c r="DA26" s="628"/>
      <c r="DB26" s="628"/>
      <c r="DC26" s="629"/>
      <c r="DD26" s="602">
        <v>547889</v>
      </c>
      <c r="DE26" s="594"/>
      <c r="DF26" s="594"/>
      <c r="DG26" s="594"/>
      <c r="DH26" s="594"/>
      <c r="DI26" s="594"/>
      <c r="DJ26" s="594"/>
      <c r="DK26" s="595"/>
      <c r="DL26" s="602" t="s">
        <v>205</v>
      </c>
      <c r="DM26" s="594"/>
      <c r="DN26" s="594"/>
      <c r="DO26" s="594"/>
      <c r="DP26" s="594"/>
      <c r="DQ26" s="594"/>
      <c r="DR26" s="594"/>
      <c r="DS26" s="594"/>
      <c r="DT26" s="594"/>
      <c r="DU26" s="594"/>
      <c r="DV26" s="595"/>
      <c r="DW26" s="598" t="s">
        <v>205</v>
      </c>
      <c r="DX26" s="625"/>
      <c r="DY26" s="625"/>
      <c r="DZ26" s="625"/>
      <c r="EA26" s="625"/>
      <c r="EB26" s="625"/>
      <c r="EC26" s="626"/>
    </row>
    <row r="27" spans="2:133" ht="11.25" customHeight="1">
      <c r="B27" s="590" t="s">
        <v>275</v>
      </c>
      <c r="C27" s="591"/>
      <c r="D27" s="591"/>
      <c r="E27" s="591"/>
      <c r="F27" s="591"/>
      <c r="G27" s="591"/>
      <c r="H27" s="591"/>
      <c r="I27" s="591"/>
      <c r="J27" s="591"/>
      <c r="K27" s="591"/>
      <c r="L27" s="591"/>
      <c r="M27" s="591"/>
      <c r="N27" s="591"/>
      <c r="O27" s="591"/>
      <c r="P27" s="591"/>
      <c r="Q27" s="592"/>
      <c r="R27" s="593">
        <v>2234129</v>
      </c>
      <c r="S27" s="594"/>
      <c r="T27" s="594"/>
      <c r="U27" s="594"/>
      <c r="V27" s="594"/>
      <c r="W27" s="594"/>
      <c r="X27" s="594"/>
      <c r="Y27" s="595"/>
      <c r="Z27" s="596">
        <v>29.2</v>
      </c>
      <c r="AA27" s="596"/>
      <c r="AB27" s="596"/>
      <c r="AC27" s="596"/>
      <c r="AD27" s="597" t="s">
        <v>107</v>
      </c>
      <c r="AE27" s="597"/>
      <c r="AF27" s="597"/>
      <c r="AG27" s="597"/>
      <c r="AH27" s="597"/>
      <c r="AI27" s="597"/>
      <c r="AJ27" s="597"/>
      <c r="AK27" s="597"/>
      <c r="AL27" s="598" t="s">
        <v>107</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931441</v>
      </c>
      <c r="BH27" s="594"/>
      <c r="BI27" s="594"/>
      <c r="BJ27" s="594"/>
      <c r="BK27" s="594"/>
      <c r="BL27" s="594"/>
      <c r="BM27" s="594"/>
      <c r="BN27" s="595"/>
      <c r="BO27" s="596">
        <v>100</v>
      </c>
      <c r="BP27" s="596"/>
      <c r="BQ27" s="596"/>
      <c r="BR27" s="596"/>
      <c r="BS27" s="602" t="s">
        <v>107</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583739</v>
      </c>
      <c r="CS27" s="613"/>
      <c r="CT27" s="613"/>
      <c r="CU27" s="613"/>
      <c r="CV27" s="613"/>
      <c r="CW27" s="613"/>
      <c r="CX27" s="613"/>
      <c r="CY27" s="614"/>
      <c r="CZ27" s="627">
        <v>7.8</v>
      </c>
      <c r="DA27" s="628"/>
      <c r="DB27" s="628"/>
      <c r="DC27" s="629"/>
      <c r="DD27" s="602">
        <v>207849</v>
      </c>
      <c r="DE27" s="613"/>
      <c r="DF27" s="613"/>
      <c r="DG27" s="613"/>
      <c r="DH27" s="613"/>
      <c r="DI27" s="613"/>
      <c r="DJ27" s="613"/>
      <c r="DK27" s="614"/>
      <c r="DL27" s="602">
        <v>207845</v>
      </c>
      <c r="DM27" s="613"/>
      <c r="DN27" s="613"/>
      <c r="DO27" s="613"/>
      <c r="DP27" s="613"/>
      <c r="DQ27" s="613"/>
      <c r="DR27" s="613"/>
      <c r="DS27" s="613"/>
      <c r="DT27" s="613"/>
      <c r="DU27" s="613"/>
      <c r="DV27" s="614"/>
      <c r="DW27" s="598">
        <v>5.8</v>
      </c>
      <c r="DX27" s="625"/>
      <c r="DY27" s="625"/>
      <c r="DZ27" s="625"/>
      <c r="EA27" s="625"/>
      <c r="EB27" s="625"/>
      <c r="EC27" s="626"/>
    </row>
    <row r="28" spans="2:133" ht="11.25" customHeight="1">
      <c r="B28" s="590" t="s">
        <v>278</v>
      </c>
      <c r="C28" s="591"/>
      <c r="D28" s="591"/>
      <c r="E28" s="591"/>
      <c r="F28" s="591"/>
      <c r="G28" s="591"/>
      <c r="H28" s="591"/>
      <c r="I28" s="591"/>
      <c r="J28" s="591"/>
      <c r="K28" s="591"/>
      <c r="L28" s="591"/>
      <c r="M28" s="591"/>
      <c r="N28" s="591"/>
      <c r="O28" s="591"/>
      <c r="P28" s="591"/>
      <c r="Q28" s="592"/>
      <c r="R28" s="593">
        <v>14737</v>
      </c>
      <c r="S28" s="594"/>
      <c r="T28" s="594"/>
      <c r="U28" s="594"/>
      <c r="V28" s="594"/>
      <c r="W28" s="594"/>
      <c r="X28" s="594"/>
      <c r="Y28" s="595"/>
      <c r="Z28" s="596">
        <v>0.2</v>
      </c>
      <c r="AA28" s="596"/>
      <c r="AB28" s="596"/>
      <c r="AC28" s="596"/>
      <c r="AD28" s="597" t="s">
        <v>107</v>
      </c>
      <c r="AE28" s="597"/>
      <c r="AF28" s="597"/>
      <c r="AG28" s="597"/>
      <c r="AH28" s="597"/>
      <c r="AI28" s="597"/>
      <c r="AJ28" s="597"/>
      <c r="AK28" s="597"/>
      <c r="AL28" s="598" t="s">
        <v>107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768545</v>
      </c>
      <c r="CS28" s="594"/>
      <c r="CT28" s="594"/>
      <c r="CU28" s="594"/>
      <c r="CV28" s="594"/>
      <c r="CW28" s="594"/>
      <c r="CX28" s="594"/>
      <c r="CY28" s="595"/>
      <c r="CZ28" s="627">
        <v>10.199999999999999</v>
      </c>
      <c r="DA28" s="628"/>
      <c r="DB28" s="628"/>
      <c r="DC28" s="629"/>
      <c r="DD28" s="602">
        <v>664725</v>
      </c>
      <c r="DE28" s="594"/>
      <c r="DF28" s="594"/>
      <c r="DG28" s="594"/>
      <c r="DH28" s="594"/>
      <c r="DI28" s="594"/>
      <c r="DJ28" s="594"/>
      <c r="DK28" s="595"/>
      <c r="DL28" s="602">
        <v>664725</v>
      </c>
      <c r="DM28" s="594"/>
      <c r="DN28" s="594"/>
      <c r="DO28" s="594"/>
      <c r="DP28" s="594"/>
      <c r="DQ28" s="594"/>
      <c r="DR28" s="594"/>
      <c r="DS28" s="594"/>
      <c r="DT28" s="594"/>
      <c r="DU28" s="594"/>
      <c r="DV28" s="595"/>
      <c r="DW28" s="598">
        <v>18.399999999999999</v>
      </c>
      <c r="DX28" s="625"/>
      <c r="DY28" s="625"/>
      <c r="DZ28" s="625"/>
      <c r="EA28" s="625"/>
      <c r="EB28" s="625"/>
      <c r="EC28" s="626"/>
    </row>
    <row r="29" spans="2:133" ht="11.25" customHeight="1">
      <c r="B29" s="590" t="s">
        <v>280</v>
      </c>
      <c r="C29" s="591"/>
      <c r="D29" s="591"/>
      <c r="E29" s="591"/>
      <c r="F29" s="591"/>
      <c r="G29" s="591"/>
      <c r="H29" s="591"/>
      <c r="I29" s="591"/>
      <c r="J29" s="591"/>
      <c r="K29" s="591"/>
      <c r="L29" s="591"/>
      <c r="M29" s="591"/>
      <c r="N29" s="591"/>
      <c r="O29" s="591"/>
      <c r="P29" s="591"/>
      <c r="Q29" s="592"/>
      <c r="R29" s="593">
        <v>54300</v>
      </c>
      <c r="S29" s="594"/>
      <c r="T29" s="594"/>
      <c r="U29" s="594"/>
      <c r="V29" s="594"/>
      <c r="W29" s="594"/>
      <c r="X29" s="594"/>
      <c r="Y29" s="595"/>
      <c r="Z29" s="596">
        <v>0.7</v>
      </c>
      <c r="AA29" s="596"/>
      <c r="AB29" s="596"/>
      <c r="AC29" s="596"/>
      <c r="AD29" s="597" t="s">
        <v>107</v>
      </c>
      <c r="AE29" s="597"/>
      <c r="AF29" s="597"/>
      <c r="AG29" s="597"/>
      <c r="AH29" s="597"/>
      <c r="AI29" s="597"/>
      <c r="AJ29" s="597"/>
      <c r="AK29" s="597"/>
      <c r="AL29" s="598" t="s">
        <v>107</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768545</v>
      </c>
      <c r="CS29" s="613"/>
      <c r="CT29" s="613"/>
      <c r="CU29" s="613"/>
      <c r="CV29" s="613"/>
      <c r="CW29" s="613"/>
      <c r="CX29" s="613"/>
      <c r="CY29" s="614"/>
      <c r="CZ29" s="627">
        <v>10.199999999999999</v>
      </c>
      <c r="DA29" s="628"/>
      <c r="DB29" s="628"/>
      <c r="DC29" s="629"/>
      <c r="DD29" s="602">
        <v>664725</v>
      </c>
      <c r="DE29" s="613"/>
      <c r="DF29" s="613"/>
      <c r="DG29" s="613"/>
      <c r="DH29" s="613"/>
      <c r="DI29" s="613"/>
      <c r="DJ29" s="613"/>
      <c r="DK29" s="614"/>
      <c r="DL29" s="602">
        <v>664725</v>
      </c>
      <c r="DM29" s="613"/>
      <c r="DN29" s="613"/>
      <c r="DO29" s="613"/>
      <c r="DP29" s="613"/>
      <c r="DQ29" s="613"/>
      <c r="DR29" s="613"/>
      <c r="DS29" s="613"/>
      <c r="DT29" s="613"/>
      <c r="DU29" s="613"/>
      <c r="DV29" s="614"/>
      <c r="DW29" s="598">
        <v>18.399999999999999</v>
      </c>
      <c r="DX29" s="625"/>
      <c r="DY29" s="625"/>
      <c r="DZ29" s="625"/>
      <c r="EA29" s="625"/>
      <c r="EB29" s="625"/>
      <c r="EC29" s="626"/>
    </row>
    <row r="30" spans="2:133" ht="11.25" customHeight="1">
      <c r="B30" s="590" t="s">
        <v>285</v>
      </c>
      <c r="C30" s="591"/>
      <c r="D30" s="591"/>
      <c r="E30" s="591"/>
      <c r="F30" s="591"/>
      <c r="G30" s="591"/>
      <c r="H30" s="591"/>
      <c r="I30" s="591"/>
      <c r="J30" s="591"/>
      <c r="K30" s="591"/>
      <c r="L30" s="591"/>
      <c r="M30" s="591"/>
      <c r="N30" s="591"/>
      <c r="O30" s="591"/>
      <c r="P30" s="591"/>
      <c r="Q30" s="592"/>
      <c r="R30" s="593">
        <v>12407</v>
      </c>
      <c r="S30" s="594"/>
      <c r="T30" s="594"/>
      <c r="U30" s="594"/>
      <c r="V30" s="594"/>
      <c r="W30" s="594"/>
      <c r="X30" s="594"/>
      <c r="Y30" s="595"/>
      <c r="Z30" s="596">
        <v>0.2</v>
      </c>
      <c r="AA30" s="596"/>
      <c r="AB30" s="596"/>
      <c r="AC30" s="596"/>
      <c r="AD30" s="597" t="s">
        <v>107</v>
      </c>
      <c r="AE30" s="597"/>
      <c r="AF30" s="597"/>
      <c r="AG30" s="597"/>
      <c r="AH30" s="597"/>
      <c r="AI30" s="597"/>
      <c r="AJ30" s="597"/>
      <c r="AK30" s="597"/>
      <c r="AL30" s="598" t="s">
        <v>107</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97.8</v>
      </c>
      <c r="BH30" s="652"/>
      <c r="BI30" s="652"/>
      <c r="BJ30" s="652"/>
      <c r="BK30" s="652"/>
      <c r="BL30" s="652"/>
      <c r="BM30" s="588">
        <v>92.6</v>
      </c>
      <c r="BN30" s="652"/>
      <c r="BO30" s="652"/>
      <c r="BP30" s="652"/>
      <c r="BQ30" s="653"/>
      <c r="BR30" s="651">
        <v>97.3</v>
      </c>
      <c r="BS30" s="652"/>
      <c r="BT30" s="652"/>
      <c r="BU30" s="652"/>
      <c r="BV30" s="652"/>
      <c r="BW30" s="652"/>
      <c r="BX30" s="588">
        <v>91.1</v>
      </c>
      <c r="BY30" s="652"/>
      <c r="BZ30" s="652"/>
      <c r="CA30" s="652"/>
      <c r="CB30" s="653"/>
      <c r="CD30" s="656"/>
      <c r="CE30" s="657"/>
      <c r="CF30" s="607" t="s">
        <v>288</v>
      </c>
      <c r="CG30" s="608"/>
      <c r="CH30" s="608"/>
      <c r="CI30" s="608"/>
      <c r="CJ30" s="608"/>
      <c r="CK30" s="608"/>
      <c r="CL30" s="608"/>
      <c r="CM30" s="608"/>
      <c r="CN30" s="608"/>
      <c r="CO30" s="608"/>
      <c r="CP30" s="608"/>
      <c r="CQ30" s="609"/>
      <c r="CR30" s="593">
        <v>695438</v>
      </c>
      <c r="CS30" s="594"/>
      <c r="CT30" s="594"/>
      <c r="CU30" s="594"/>
      <c r="CV30" s="594"/>
      <c r="CW30" s="594"/>
      <c r="CX30" s="594"/>
      <c r="CY30" s="595"/>
      <c r="CZ30" s="627">
        <v>9.1999999999999993</v>
      </c>
      <c r="DA30" s="628"/>
      <c r="DB30" s="628"/>
      <c r="DC30" s="629"/>
      <c r="DD30" s="602">
        <v>602741</v>
      </c>
      <c r="DE30" s="594"/>
      <c r="DF30" s="594"/>
      <c r="DG30" s="594"/>
      <c r="DH30" s="594"/>
      <c r="DI30" s="594"/>
      <c r="DJ30" s="594"/>
      <c r="DK30" s="595"/>
      <c r="DL30" s="602">
        <v>602741</v>
      </c>
      <c r="DM30" s="594"/>
      <c r="DN30" s="594"/>
      <c r="DO30" s="594"/>
      <c r="DP30" s="594"/>
      <c r="DQ30" s="594"/>
      <c r="DR30" s="594"/>
      <c r="DS30" s="594"/>
      <c r="DT30" s="594"/>
      <c r="DU30" s="594"/>
      <c r="DV30" s="595"/>
      <c r="DW30" s="598">
        <v>16.7</v>
      </c>
      <c r="DX30" s="625"/>
      <c r="DY30" s="625"/>
      <c r="DZ30" s="625"/>
      <c r="EA30" s="625"/>
      <c r="EB30" s="625"/>
      <c r="EC30" s="626"/>
    </row>
    <row r="31" spans="2:133" ht="11.25" customHeight="1">
      <c r="B31" s="590" t="s">
        <v>289</v>
      </c>
      <c r="C31" s="591"/>
      <c r="D31" s="591"/>
      <c r="E31" s="591"/>
      <c r="F31" s="591"/>
      <c r="G31" s="591"/>
      <c r="H31" s="591"/>
      <c r="I31" s="591"/>
      <c r="J31" s="591"/>
      <c r="K31" s="591"/>
      <c r="L31" s="591"/>
      <c r="M31" s="591"/>
      <c r="N31" s="591"/>
      <c r="O31" s="591"/>
      <c r="P31" s="591"/>
      <c r="Q31" s="592"/>
      <c r="R31" s="593">
        <v>73096</v>
      </c>
      <c r="S31" s="594"/>
      <c r="T31" s="594"/>
      <c r="U31" s="594"/>
      <c r="V31" s="594"/>
      <c r="W31" s="594"/>
      <c r="X31" s="594"/>
      <c r="Y31" s="595"/>
      <c r="Z31" s="596">
        <v>1</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98.1</v>
      </c>
      <c r="BH31" s="613"/>
      <c r="BI31" s="613"/>
      <c r="BJ31" s="613"/>
      <c r="BK31" s="613"/>
      <c r="BL31" s="613"/>
      <c r="BM31" s="599">
        <v>93.1</v>
      </c>
      <c r="BN31" s="649"/>
      <c r="BO31" s="649"/>
      <c r="BP31" s="649"/>
      <c r="BQ31" s="650"/>
      <c r="BR31" s="648">
        <v>97.5</v>
      </c>
      <c r="BS31" s="613"/>
      <c r="BT31" s="613"/>
      <c r="BU31" s="613"/>
      <c r="BV31" s="613"/>
      <c r="BW31" s="613"/>
      <c r="BX31" s="599">
        <v>91.4</v>
      </c>
      <c r="BY31" s="649"/>
      <c r="BZ31" s="649"/>
      <c r="CA31" s="649"/>
      <c r="CB31" s="650"/>
      <c r="CD31" s="656"/>
      <c r="CE31" s="657"/>
      <c r="CF31" s="607" t="s">
        <v>292</v>
      </c>
      <c r="CG31" s="608"/>
      <c r="CH31" s="608"/>
      <c r="CI31" s="608"/>
      <c r="CJ31" s="608"/>
      <c r="CK31" s="608"/>
      <c r="CL31" s="608"/>
      <c r="CM31" s="608"/>
      <c r="CN31" s="608"/>
      <c r="CO31" s="608"/>
      <c r="CP31" s="608"/>
      <c r="CQ31" s="609"/>
      <c r="CR31" s="593">
        <v>73107</v>
      </c>
      <c r="CS31" s="613"/>
      <c r="CT31" s="613"/>
      <c r="CU31" s="613"/>
      <c r="CV31" s="613"/>
      <c r="CW31" s="613"/>
      <c r="CX31" s="613"/>
      <c r="CY31" s="614"/>
      <c r="CZ31" s="627">
        <v>1</v>
      </c>
      <c r="DA31" s="628"/>
      <c r="DB31" s="628"/>
      <c r="DC31" s="629"/>
      <c r="DD31" s="602">
        <v>61984</v>
      </c>
      <c r="DE31" s="613"/>
      <c r="DF31" s="613"/>
      <c r="DG31" s="613"/>
      <c r="DH31" s="613"/>
      <c r="DI31" s="613"/>
      <c r="DJ31" s="613"/>
      <c r="DK31" s="614"/>
      <c r="DL31" s="602">
        <v>61984</v>
      </c>
      <c r="DM31" s="613"/>
      <c r="DN31" s="613"/>
      <c r="DO31" s="613"/>
      <c r="DP31" s="613"/>
      <c r="DQ31" s="613"/>
      <c r="DR31" s="613"/>
      <c r="DS31" s="613"/>
      <c r="DT31" s="613"/>
      <c r="DU31" s="613"/>
      <c r="DV31" s="614"/>
      <c r="DW31" s="598">
        <v>1.7</v>
      </c>
      <c r="DX31" s="625"/>
      <c r="DY31" s="625"/>
      <c r="DZ31" s="625"/>
      <c r="EA31" s="625"/>
      <c r="EB31" s="625"/>
      <c r="EC31" s="626"/>
    </row>
    <row r="32" spans="2:133" ht="11.25" customHeight="1">
      <c r="B32" s="590" t="s">
        <v>293</v>
      </c>
      <c r="C32" s="591"/>
      <c r="D32" s="591"/>
      <c r="E32" s="591"/>
      <c r="F32" s="591"/>
      <c r="G32" s="591"/>
      <c r="H32" s="591"/>
      <c r="I32" s="591"/>
      <c r="J32" s="591"/>
      <c r="K32" s="591"/>
      <c r="L32" s="591"/>
      <c r="M32" s="591"/>
      <c r="N32" s="591"/>
      <c r="O32" s="591"/>
      <c r="P32" s="591"/>
      <c r="Q32" s="592"/>
      <c r="R32" s="593">
        <v>82255</v>
      </c>
      <c r="S32" s="594"/>
      <c r="T32" s="594"/>
      <c r="U32" s="594"/>
      <c r="V32" s="594"/>
      <c r="W32" s="594"/>
      <c r="X32" s="594"/>
      <c r="Y32" s="595"/>
      <c r="Z32" s="596">
        <v>1.1000000000000001</v>
      </c>
      <c r="AA32" s="596"/>
      <c r="AB32" s="596"/>
      <c r="AC32" s="596"/>
      <c r="AD32" s="597">
        <v>3</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96.6</v>
      </c>
      <c r="BH32" s="661"/>
      <c r="BI32" s="661"/>
      <c r="BJ32" s="661"/>
      <c r="BK32" s="661"/>
      <c r="BL32" s="661"/>
      <c r="BM32" s="662">
        <v>89.3</v>
      </c>
      <c r="BN32" s="661"/>
      <c r="BO32" s="661"/>
      <c r="BP32" s="661"/>
      <c r="BQ32" s="663"/>
      <c r="BR32" s="660">
        <v>96</v>
      </c>
      <c r="BS32" s="661"/>
      <c r="BT32" s="661"/>
      <c r="BU32" s="661"/>
      <c r="BV32" s="661"/>
      <c r="BW32" s="661"/>
      <c r="BX32" s="662">
        <v>87.6</v>
      </c>
      <c r="BY32" s="661"/>
      <c r="BZ32" s="661"/>
      <c r="CA32" s="661"/>
      <c r="CB32" s="663"/>
      <c r="CD32" s="658"/>
      <c r="CE32" s="659"/>
      <c r="CF32" s="607" t="s">
        <v>295</v>
      </c>
      <c r="CG32" s="608"/>
      <c r="CH32" s="608"/>
      <c r="CI32" s="608"/>
      <c r="CJ32" s="608"/>
      <c r="CK32" s="608"/>
      <c r="CL32" s="608"/>
      <c r="CM32" s="608"/>
      <c r="CN32" s="608"/>
      <c r="CO32" s="608"/>
      <c r="CP32" s="608"/>
      <c r="CQ32" s="609"/>
      <c r="CR32" s="593" t="s">
        <v>107</v>
      </c>
      <c r="CS32" s="594"/>
      <c r="CT32" s="594"/>
      <c r="CU32" s="594"/>
      <c r="CV32" s="594"/>
      <c r="CW32" s="594"/>
      <c r="CX32" s="594"/>
      <c r="CY32" s="595"/>
      <c r="CZ32" s="627" t="s">
        <v>107</v>
      </c>
      <c r="DA32" s="628"/>
      <c r="DB32" s="628"/>
      <c r="DC32" s="629"/>
      <c r="DD32" s="602" t="s">
        <v>107</v>
      </c>
      <c r="DE32" s="594"/>
      <c r="DF32" s="594"/>
      <c r="DG32" s="594"/>
      <c r="DH32" s="594"/>
      <c r="DI32" s="594"/>
      <c r="DJ32" s="594"/>
      <c r="DK32" s="595"/>
      <c r="DL32" s="602" t="s">
        <v>107</v>
      </c>
      <c r="DM32" s="594"/>
      <c r="DN32" s="594"/>
      <c r="DO32" s="594"/>
      <c r="DP32" s="594"/>
      <c r="DQ32" s="594"/>
      <c r="DR32" s="594"/>
      <c r="DS32" s="594"/>
      <c r="DT32" s="594"/>
      <c r="DU32" s="594"/>
      <c r="DV32" s="595"/>
      <c r="DW32" s="598" t="s">
        <v>107</v>
      </c>
      <c r="DX32" s="625"/>
      <c r="DY32" s="625"/>
      <c r="DZ32" s="625"/>
      <c r="EA32" s="625"/>
      <c r="EB32" s="625"/>
      <c r="EC32" s="626"/>
    </row>
    <row r="33" spans="2:133" ht="11.25" customHeight="1">
      <c r="B33" s="590" t="s">
        <v>296</v>
      </c>
      <c r="C33" s="591"/>
      <c r="D33" s="591"/>
      <c r="E33" s="591"/>
      <c r="F33" s="591"/>
      <c r="G33" s="591"/>
      <c r="H33" s="591"/>
      <c r="I33" s="591"/>
      <c r="J33" s="591"/>
      <c r="K33" s="591"/>
      <c r="L33" s="591"/>
      <c r="M33" s="591"/>
      <c r="N33" s="591"/>
      <c r="O33" s="591"/>
      <c r="P33" s="591"/>
      <c r="Q33" s="592"/>
      <c r="R33" s="593">
        <v>793751</v>
      </c>
      <c r="S33" s="594"/>
      <c r="T33" s="594"/>
      <c r="U33" s="594"/>
      <c r="V33" s="594"/>
      <c r="W33" s="594"/>
      <c r="X33" s="594"/>
      <c r="Y33" s="595"/>
      <c r="Z33" s="596">
        <v>10.4</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3296801</v>
      </c>
      <c r="CS33" s="613"/>
      <c r="CT33" s="613"/>
      <c r="CU33" s="613"/>
      <c r="CV33" s="613"/>
      <c r="CW33" s="613"/>
      <c r="CX33" s="613"/>
      <c r="CY33" s="614"/>
      <c r="CZ33" s="627">
        <v>43.8</v>
      </c>
      <c r="DA33" s="628"/>
      <c r="DB33" s="628"/>
      <c r="DC33" s="629"/>
      <c r="DD33" s="602">
        <v>2044651</v>
      </c>
      <c r="DE33" s="613"/>
      <c r="DF33" s="613"/>
      <c r="DG33" s="613"/>
      <c r="DH33" s="613"/>
      <c r="DI33" s="613"/>
      <c r="DJ33" s="613"/>
      <c r="DK33" s="614"/>
      <c r="DL33" s="602">
        <v>1434713</v>
      </c>
      <c r="DM33" s="613"/>
      <c r="DN33" s="613"/>
      <c r="DO33" s="613"/>
      <c r="DP33" s="613"/>
      <c r="DQ33" s="613"/>
      <c r="DR33" s="613"/>
      <c r="DS33" s="613"/>
      <c r="DT33" s="613"/>
      <c r="DU33" s="613"/>
      <c r="DV33" s="614"/>
      <c r="DW33" s="598">
        <v>39.700000000000003</v>
      </c>
      <c r="DX33" s="625"/>
      <c r="DY33" s="625"/>
      <c r="DZ33" s="625"/>
      <c r="EA33" s="625"/>
      <c r="EB33" s="625"/>
      <c r="EC33" s="626"/>
    </row>
    <row r="34" spans="2:133" ht="11.25" customHeight="1">
      <c r="B34" s="590" t="s">
        <v>298</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1382840</v>
      </c>
      <c r="CS34" s="594"/>
      <c r="CT34" s="594"/>
      <c r="CU34" s="594"/>
      <c r="CV34" s="594"/>
      <c r="CW34" s="594"/>
      <c r="CX34" s="594"/>
      <c r="CY34" s="595"/>
      <c r="CZ34" s="627">
        <v>18.399999999999999</v>
      </c>
      <c r="DA34" s="628"/>
      <c r="DB34" s="628"/>
      <c r="DC34" s="629"/>
      <c r="DD34" s="602">
        <v>542483</v>
      </c>
      <c r="DE34" s="594"/>
      <c r="DF34" s="594"/>
      <c r="DG34" s="594"/>
      <c r="DH34" s="594"/>
      <c r="DI34" s="594"/>
      <c r="DJ34" s="594"/>
      <c r="DK34" s="595"/>
      <c r="DL34" s="602">
        <v>494263</v>
      </c>
      <c r="DM34" s="594"/>
      <c r="DN34" s="594"/>
      <c r="DO34" s="594"/>
      <c r="DP34" s="594"/>
      <c r="DQ34" s="594"/>
      <c r="DR34" s="594"/>
      <c r="DS34" s="594"/>
      <c r="DT34" s="594"/>
      <c r="DU34" s="594"/>
      <c r="DV34" s="595"/>
      <c r="DW34" s="598">
        <v>13.7</v>
      </c>
      <c r="DX34" s="625"/>
      <c r="DY34" s="625"/>
      <c r="DZ34" s="625"/>
      <c r="EA34" s="625"/>
      <c r="EB34" s="625"/>
      <c r="EC34" s="626"/>
    </row>
    <row r="35" spans="2:133" ht="11.25" customHeight="1">
      <c r="B35" s="590" t="s">
        <v>302</v>
      </c>
      <c r="C35" s="591"/>
      <c r="D35" s="591"/>
      <c r="E35" s="591"/>
      <c r="F35" s="591"/>
      <c r="G35" s="591"/>
      <c r="H35" s="591"/>
      <c r="I35" s="591"/>
      <c r="J35" s="591"/>
      <c r="K35" s="591"/>
      <c r="L35" s="591"/>
      <c r="M35" s="591"/>
      <c r="N35" s="591"/>
      <c r="O35" s="591"/>
      <c r="P35" s="591"/>
      <c r="Q35" s="592"/>
      <c r="R35" s="593">
        <v>197351</v>
      </c>
      <c r="S35" s="594"/>
      <c r="T35" s="594"/>
      <c r="U35" s="594"/>
      <c r="V35" s="594"/>
      <c r="W35" s="594"/>
      <c r="X35" s="594"/>
      <c r="Y35" s="595"/>
      <c r="Z35" s="596">
        <v>2.6</v>
      </c>
      <c r="AA35" s="596"/>
      <c r="AB35" s="596"/>
      <c r="AC35" s="596"/>
      <c r="AD35" s="597" t="s">
        <v>107</v>
      </c>
      <c r="AE35" s="597"/>
      <c r="AF35" s="597"/>
      <c r="AG35" s="597"/>
      <c r="AH35" s="597"/>
      <c r="AI35" s="597"/>
      <c r="AJ35" s="597"/>
      <c r="AK35" s="597"/>
      <c r="AL35" s="598" t="s">
        <v>107</v>
      </c>
      <c r="AM35" s="599"/>
      <c r="AN35" s="599"/>
      <c r="AO35" s="600"/>
      <c r="AP35" s="186"/>
      <c r="AQ35" s="604" t="s">
        <v>303</v>
      </c>
      <c r="AR35" s="605"/>
      <c r="AS35" s="605"/>
      <c r="AT35" s="605"/>
      <c r="AU35" s="605"/>
      <c r="AV35" s="605"/>
      <c r="AW35" s="605"/>
      <c r="AX35" s="605"/>
      <c r="AY35" s="606"/>
      <c r="AZ35" s="582">
        <v>1075007</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-148189</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249190</v>
      </c>
      <c r="CS35" s="613"/>
      <c r="CT35" s="613"/>
      <c r="CU35" s="613"/>
      <c r="CV35" s="613"/>
      <c r="CW35" s="613"/>
      <c r="CX35" s="613"/>
      <c r="CY35" s="614"/>
      <c r="CZ35" s="627">
        <v>3.3</v>
      </c>
      <c r="DA35" s="628"/>
      <c r="DB35" s="628"/>
      <c r="DC35" s="629"/>
      <c r="DD35" s="602">
        <v>115362</v>
      </c>
      <c r="DE35" s="613"/>
      <c r="DF35" s="613"/>
      <c r="DG35" s="613"/>
      <c r="DH35" s="613"/>
      <c r="DI35" s="613"/>
      <c r="DJ35" s="613"/>
      <c r="DK35" s="614"/>
      <c r="DL35" s="602">
        <v>115362</v>
      </c>
      <c r="DM35" s="613"/>
      <c r="DN35" s="613"/>
      <c r="DO35" s="613"/>
      <c r="DP35" s="613"/>
      <c r="DQ35" s="613"/>
      <c r="DR35" s="613"/>
      <c r="DS35" s="613"/>
      <c r="DT35" s="613"/>
      <c r="DU35" s="613"/>
      <c r="DV35" s="614"/>
      <c r="DW35" s="598">
        <v>3.2</v>
      </c>
      <c r="DX35" s="625"/>
      <c r="DY35" s="625"/>
      <c r="DZ35" s="625"/>
      <c r="EA35" s="625"/>
      <c r="EB35" s="625"/>
      <c r="EC35" s="626"/>
    </row>
    <row r="36" spans="2:133" ht="11.25" customHeight="1">
      <c r="B36" s="636" t="s">
        <v>306</v>
      </c>
      <c r="C36" s="637"/>
      <c r="D36" s="637"/>
      <c r="E36" s="637"/>
      <c r="F36" s="637"/>
      <c r="G36" s="637"/>
      <c r="H36" s="637"/>
      <c r="I36" s="637"/>
      <c r="J36" s="637"/>
      <c r="K36" s="637"/>
      <c r="L36" s="637"/>
      <c r="M36" s="637"/>
      <c r="N36" s="637"/>
      <c r="O36" s="637"/>
      <c r="P36" s="637"/>
      <c r="Q36" s="638"/>
      <c r="R36" s="665">
        <v>7642249</v>
      </c>
      <c r="S36" s="666"/>
      <c r="T36" s="666"/>
      <c r="U36" s="666"/>
      <c r="V36" s="666"/>
      <c r="W36" s="666"/>
      <c r="X36" s="666"/>
      <c r="Y36" s="667"/>
      <c r="Z36" s="668">
        <v>100</v>
      </c>
      <c r="AA36" s="668"/>
      <c r="AB36" s="668"/>
      <c r="AC36" s="668"/>
      <c r="AD36" s="669">
        <v>3414742</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376302</v>
      </c>
      <c r="BA36" s="594"/>
      <c r="BB36" s="594"/>
      <c r="BC36" s="594"/>
      <c r="BD36" s="613"/>
      <c r="BE36" s="613"/>
      <c r="BF36" s="650"/>
      <c r="BG36" s="607" t="s">
        <v>308</v>
      </c>
      <c r="BH36" s="608"/>
      <c r="BI36" s="608"/>
      <c r="BJ36" s="608"/>
      <c r="BK36" s="608"/>
      <c r="BL36" s="608"/>
      <c r="BM36" s="608"/>
      <c r="BN36" s="608"/>
      <c r="BO36" s="608"/>
      <c r="BP36" s="608"/>
      <c r="BQ36" s="608"/>
      <c r="BR36" s="608"/>
      <c r="BS36" s="608"/>
      <c r="BT36" s="608"/>
      <c r="BU36" s="609"/>
      <c r="BV36" s="593">
        <v>-177318</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855084</v>
      </c>
      <c r="CS36" s="594"/>
      <c r="CT36" s="594"/>
      <c r="CU36" s="594"/>
      <c r="CV36" s="594"/>
      <c r="CW36" s="594"/>
      <c r="CX36" s="594"/>
      <c r="CY36" s="595"/>
      <c r="CZ36" s="627">
        <v>11.4</v>
      </c>
      <c r="DA36" s="628"/>
      <c r="DB36" s="628"/>
      <c r="DC36" s="629"/>
      <c r="DD36" s="602">
        <v>668350</v>
      </c>
      <c r="DE36" s="594"/>
      <c r="DF36" s="594"/>
      <c r="DG36" s="594"/>
      <c r="DH36" s="594"/>
      <c r="DI36" s="594"/>
      <c r="DJ36" s="594"/>
      <c r="DK36" s="595"/>
      <c r="DL36" s="602">
        <v>514009</v>
      </c>
      <c r="DM36" s="594"/>
      <c r="DN36" s="594"/>
      <c r="DO36" s="594"/>
      <c r="DP36" s="594"/>
      <c r="DQ36" s="594"/>
      <c r="DR36" s="594"/>
      <c r="DS36" s="594"/>
      <c r="DT36" s="594"/>
      <c r="DU36" s="594"/>
      <c r="DV36" s="595"/>
      <c r="DW36" s="598">
        <v>14.2</v>
      </c>
      <c r="DX36" s="625"/>
      <c r="DY36" s="625"/>
      <c r="DZ36" s="625"/>
      <c r="EA36" s="625"/>
      <c r="EB36" s="625"/>
      <c r="EC36" s="626"/>
    </row>
    <row r="37" spans="2:133" ht="11.25" customHeight="1">
      <c r="AQ37" s="672" t="s">
        <v>310</v>
      </c>
      <c r="AR37" s="673"/>
      <c r="AS37" s="673"/>
      <c r="AT37" s="673"/>
      <c r="AU37" s="673"/>
      <c r="AV37" s="673"/>
      <c r="AW37" s="673"/>
      <c r="AX37" s="673"/>
      <c r="AY37" s="674"/>
      <c r="AZ37" s="593">
        <v>62000</v>
      </c>
      <c r="BA37" s="594"/>
      <c r="BB37" s="594"/>
      <c r="BC37" s="594"/>
      <c r="BD37" s="613"/>
      <c r="BE37" s="613"/>
      <c r="BF37" s="650"/>
      <c r="BG37" s="607" t="s">
        <v>311</v>
      </c>
      <c r="BH37" s="608"/>
      <c r="BI37" s="608"/>
      <c r="BJ37" s="608"/>
      <c r="BK37" s="608"/>
      <c r="BL37" s="608"/>
      <c r="BM37" s="608"/>
      <c r="BN37" s="608"/>
      <c r="BO37" s="608"/>
      <c r="BP37" s="608"/>
      <c r="BQ37" s="608"/>
      <c r="BR37" s="608"/>
      <c r="BS37" s="608"/>
      <c r="BT37" s="608"/>
      <c r="BU37" s="609"/>
      <c r="BV37" s="593">
        <v>2049</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94797</v>
      </c>
      <c r="CS37" s="613"/>
      <c r="CT37" s="613"/>
      <c r="CU37" s="613"/>
      <c r="CV37" s="613"/>
      <c r="CW37" s="613"/>
      <c r="CX37" s="613"/>
      <c r="CY37" s="614"/>
      <c r="CZ37" s="627">
        <v>1.3</v>
      </c>
      <c r="DA37" s="628"/>
      <c r="DB37" s="628"/>
      <c r="DC37" s="629"/>
      <c r="DD37" s="602">
        <v>23391</v>
      </c>
      <c r="DE37" s="613"/>
      <c r="DF37" s="613"/>
      <c r="DG37" s="613"/>
      <c r="DH37" s="613"/>
      <c r="DI37" s="613"/>
      <c r="DJ37" s="613"/>
      <c r="DK37" s="614"/>
      <c r="DL37" s="602">
        <v>20308</v>
      </c>
      <c r="DM37" s="613"/>
      <c r="DN37" s="613"/>
      <c r="DO37" s="613"/>
      <c r="DP37" s="613"/>
      <c r="DQ37" s="613"/>
      <c r="DR37" s="613"/>
      <c r="DS37" s="613"/>
      <c r="DT37" s="613"/>
      <c r="DU37" s="613"/>
      <c r="DV37" s="614"/>
      <c r="DW37" s="598">
        <v>0.6</v>
      </c>
      <c r="DX37" s="625"/>
      <c r="DY37" s="625"/>
      <c r="DZ37" s="625"/>
      <c r="EA37" s="625"/>
      <c r="EB37" s="625"/>
      <c r="EC37" s="626"/>
    </row>
    <row r="38" spans="2:133" ht="11.25" customHeight="1">
      <c r="AQ38" s="672" t="s">
        <v>313</v>
      </c>
      <c r="AR38" s="673"/>
      <c r="AS38" s="673"/>
      <c r="AT38" s="673"/>
      <c r="AU38" s="673"/>
      <c r="AV38" s="673"/>
      <c r="AW38" s="673"/>
      <c r="AX38" s="673"/>
      <c r="AY38" s="674"/>
      <c r="AZ38" s="593">
        <v>35928</v>
      </c>
      <c r="BA38" s="594"/>
      <c r="BB38" s="594"/>
      <c r="BC38" s="594"/>
      <c r="BD38" s="613"/>
      <c r="BE38" s="613"/>
      <c r="BF38" s="650"/>
      <c r="BG38" s="607" t="s">
        <v>314</v>
      </c>
      <c r="BH38" s="608"/>
      <c r="BI38" s="608"/>
      <c r="BJ38" s="608"/>
      <c r="BK38" s="608"/>
      <c r="BL38" s="608"/>
      <c r="BM38" s="608"/>
      <c r="BN38" s="608"/>
      <c r="BO38" s="608"/>
      <c r="BP38" s="608"/>
      <c r="BQ38" s="608"/>
      <c r="BR38" s="608"/>
      <c r="BS38" s="608"/>
      <c r="BT38" s="608"/>
      <c r="BU38" s="609"/>
      <c r="BV38" s="593">
        <v>3256</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611287</v>
      </c>
      <c r="CS38" s="594"/>
      <c r="CT38" s="594"/>
      <c r="CU38" s="594"/>
      <c r="CV38" s="594"/>
      <c r="CW38" s="594"/>
      <c r="CX38" s="594"/>
      <c r="CY38" s="595"/>
      <c r="CZ38" s="627">
        <v>8.1</v>
      </c>
      <c r="DA38" s="628"/>
      <c r="DB38" s="628"/>
      <c r="DC38" s="629"/>
      <c r="DD38" s="602">
        <v>547456</v>
      </c>
      <c r="DE38" s="594"/>
      <c r="DF38" s="594"/>
      <c r="DG38" s="594"/>
      <c r="DH38" s="594"/>
      <c r="DI38" s="594"/>
      <c r="DJ38" s="594"/>
      <c r="DK38" s="595"/>
      <c r="DL38" s="602">
        <v>311079</v>
      </c>
      <c r="DM38" s="594"/>
      <c r="DN38" s="594"/>
      <c r="DO38" s="594"/>
      <c r="DP38" s="594"/>
      <c r="DQ38" s="594"/>
      <c r="DR38" s="594"/>
      <c r="DS38" s="594"/>
      <c r="DT38" s="594"/>
      <c r="DU38" s="594"/>
      <c r="DV38" s="595"/>
      <c r="DW38" s="598">
        <v>8.6</v>
      </c>
      <c r="DX38" s="625"/>
      <c r="DY38" s="625"/>
      <c r="DZ38" s="625"/>
      <c r="EA38" s="625"/>
      <c r="EB38" s="625"/>
      <c r="EC38" s="626"/>
    </row>
    <row r="39" spans="2:133" ht="11.25" customHeight="1">
      <c r="AQ39" s="672" t="s">
        <v>316</v>
      </c>
      <c r="AR39" s="673"/>
      <c r="AS39" s="673"/>
      <c r="AT39" s="673"/>
      <c r="AU39" s="673"/>
      <c r="AV39" s="673"/>
      <c r="AW39" s="673"/>
      <c r="AX39" s="673"/>
      <c r="AY39" s="674"/>
      <c r="AZ39" s="593">
        <v>25418</v>
      </c>
      <c r="BA39" s="594"/>
      <c r="BB39" s="594"/>
      <c r="BC39" s="594"/>
      <c r="BD39" s="613"/>
      <c r="BE39" s="613"/>
      <c r="BF39" s="650"/>
      <c r="BG39" s="678" t="s">
        <v>317</v>
      </c>
      <c r="BH39" s="679"/>
      <c r="BI39" s="679"/>
      <c r="BJ39" s="679"/>
      <c r="BK39" s="679"/>
      <c r="BL39" s="187"/>
      <c r="BM39" s="608" t="s">
        <v>318</v>
      </c>
      <c r="BN39" s="608"/>
      <c r="BO39" s="608"/>
      <c r="BP39" s="608"/>
      <c r="BQ39" s="608"/>
      <c r="BR39" s="608"/>
      <c r="BS39" s="608"/>
      <c r="BT39" s="608"/>
      <c r="BU39" s="609"/>
      <c r="BV39" s="593">
        <v>84</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171000</v>
      </c>
      <c r="CS39" s="613"/>
      <c r="CT39" s="613"/>
      <c r="CU39" s="613"/>
      <c r="CV39" s="613"/>
      <c r="CW39" s="613"/>
      <c r="CX39" s="613"/>
      <c r="CY39" s="614"/>
      <c r="CZ39" s="627">
        <v>2.2999999999999998</v>
      </c>
      <c r="DA39" s="628"/>
      <c r="DB39" s="628"/>
      <c r="DC39" s="629"/>
      <c r="DD39" s="602">
        <v>171000</v>
      </c>
      <c r="DE39" s="613"/>
      <c r="DF39" s="613"/>
      <c r="DG39" s="613"/>
      <c r="DH39" s="613"/>
      <c r="DI39" s="613"/>
      <c r="DJ39" s="613"/>
      <c r="DK39" s="614"/>
      <c r="DL39" s="602" t="s">
        <v>107</v>
      </c>
      <c r="DM39" s="613"/>
      <c r="DN39" s="613"/>
      <c r="DO39" s="613"/>
      <c r="DP39" s="613"/>
      <c r="DQ39" s="613"/>
      <c r="DR39" s="613"/>
      <c r="DS39" s="613"/>
      <c r="DT39" s="613"/>
      <c r="DU39" s="613"/>
      <c r="DV39" s="614"/>
      <c r="DW39" s="598" t="s">
        <v>107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295229</v>
      </c>
      <c r="BA40" s="594"/>
      <c r="BB40" s="594"/>
      <c r="BC40" s="594"/>
      <c r="BD40" s="613"/>
      <c r="BE40" s="613"/>
      <c r="BF40" s="650"/>
      <c r="BG40" s="678"/>
      <c r="BH40" s="679"/>
      <c r="BI40" s="679"/>
      <c r="BJ40" s="679"/>
      <c r="BK40" s="679"/>
      <c r="BL40" s="187"/>
      <c r="BM40" s="608" t="s">
        <v>321</v>
      </c>
      <c r="BN40" s="608"/>
      <c r="BO40" s="608"/>
      <c r="BP40" s="608"/>
      <c r="BQ40" s="608"/>
      <c r="BR40" s="608"/>
      <c r="BS40" s="608"/>
      <c r="BT40" s="608"/>
      <c r="BU40" s="609"/>
      <c r="BV40" s="593">
        <v>89</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27400</v>
      </c>
      <c r="CS40" s="594"/>
      <c r="CT40" s="594"/>
      <c r="CU40" s="594"/>
      <c r="CV40" s="594"/>
      <c r="CW40" s="594"/>
      <c r="CX40" s="594"/>
      <c r="CY40" s="595"/>
      <c r="CZ40" s="627">
        <v>0.4</v>
      </c>
      <c r="DA40" s="628"/>
      <c r="DB40" s="628"/>
      <c r="DC40" s="629"/>
      <c r="DD40" s="602" t="s">
        <v>107</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323</v>
      </c>
      <c r="AR41" s="616"/>
      <c r="AS41" s="616"/>
      <c r="AT41" s="616"/>
      <c r="AU41" s="616"/>
      <c r="AV41" s="616"/>
      <c r="AW41" s="616"/>
      <c r="AX41" s="616"/>
      <c r="AY41" s="617"/>
      <c r="AZ41" s="665">
        <v>280130</v>
      </c>
      <c r="BA41" s="666"/>
      <c r="BB41" s="666"/>
      <c r="BC41" s="666"/>
      <c r="BD41" s="661"/>
      <c r="BE41" s="661"/>
      <c r="BF41" s="663"/>
      <c r="BG41" s="680"/>
      <c r="BH41" s="681"/>
      <c r="BI41" s="681"/>
      <c r="BJ41" s="681"/>
      <c r="BK41" s="681"/>
      <c r="BL41" s="189"/>
      <c r="BM41" s="616" t="s">
        <v>324</v>
      </c>
      <c r="BN41" s="616"/>
      <c r="BO41" s="616"/>
      <c r="BP41" s="616"/>
      <c r="BQ41" s="616"/>
      <c r="BR41" s="616"/>
      <c r="BS41" s="616"/>
      <c r="BT41" s="616"/>
      <c r="BU41" s="617"/>
      <c r="BV41" s="665">
        <v>243</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205</v>
      </c>
      <c r="CS41" s="613"/>
      <c r="CT41" s="613"/>
      <c r="CU41" s="613"/>
      <c r="CV41" s="613"/>
      <c r="CW41" s="613"/>
      <c r="CX41" s="613"/>
      <c r="CY41" s="614"/>
      <c r="CZ41" s="627" t="s">
        <v>205</v>
      </c>
      <c r="DA41" s="628"/>
      <c r="DB41" s="628"/>
      <c r="DC41" s="629"/>
      <c r="DD41" s="602" t="s">
        <v>205</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1699673</v>
      </c>
      <c r="CS42" s="594"/>
      <c r="CT42" s="594"/>
      <c r="CU42" s="594"/>
      <c r="CV42" s="594"/>
      <c r="CW42" s="594"/>
      <c r="CX42" s="594"/>
      <c r="CY42" s="595"/>
      <c r="CZ42" s="627">
        <v>22.6</v>
      </c>
      <c r="DA42" s="676"/>
      <c r="DB42" s="676"/>
      <c r="DC42" s="677"/>
      <c r="DD42" s="602">
        <v>242010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24940</v>
      </c>
      <c r="CS43" s="613"/>
      <c r="CT43" s="613"/>
      <c r="CU43" s="613"/>
      <c r="CV43" s="613"/>
      <c r="CW43" s="613"/>
      <c r="CX43" s="613"/>
      <c r="CY43" s="614"/>
      <c r="CZ43" s="627">
        <v>0.3</v>
      </c>
      <c r="DA43" s="628"/>
      <c r="DB43" s="628"/>
      <c r="DC43" s="629"/>
      <c r="DD43" s="602">
        <v>24940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1676369</v>
      </c>
      <c r="CS44" s="594"/>
      <c r="CT44" s="594"/>
      <c r="CU44" s="594"/>
      <c r="CV44" s="594"/>
      <c r="CW44" s="594"/>
      <c r="CX44" s="594"/>
      <c r="CY44" s="595"/>
      <c r="CZ44" s="627">
        <v>22.3</v>
      </c>
      <c r="DA44" s="676"/>
      <c r="DB44" s="676"/>
      <c r="DC44" s="677"/>
      <c r="DD44" s="602">
        <v>218706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332</v>
      </c>
      <c r="CG45" s="591"/>
      <c r="CH45" s="591"/>
      <c r="CI45" s="591"/>
      <c r="CJ45" s="591"/>
      <c r="CK45" s="591"/>
      <c r="CL45" s="591"/>
      <c r="CM45" s="591"/>
      <c r="CN45" s="591"/>
      <c r="CO45" s="591"/>
      <c r="CP45" s="591"/>
      <c r="CQ45" s="592"/>
      <c r="CR45" s="593">
        <v>174783</v>
      </c>
      <c r="CS45" s="613"/>
      <c r="CT45" s="613"/>
      <c r="CU45" s="613"/>
      <c r="CV45" s="613"/>
      <c r="CW45" s="613"/>
      <c r="CX45" s="613"/>
      <c r="CY45" s="614"/>
      <c r="CZ45" s="627">
        <v>2.2999999999999998</v>
      </c>
      <c r="DA45" s="628"/>
      <c r="DB45" s="628"/>
      <c r="DC45" s="629"/>
      <c r="DD45" s="602">
        <v>7596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333</v>
      </c>
      <c r="CG46" s="591"/>
      <c r="CH46" s="591"/>
      <c r="CI46" s="591"/>
      <c r="CJ46" s="591"/>
      <c r="CK46" s="591"/>
      <c r="CL46" s="591"/>
      <c r="CM46" s="591"/>
      <c r="CN46" s="591"/>
      <c r="CO46" s="591"/>
      <c r="CP46" s="591"/>
      <c r="CQ46" s="592"/>
      <c r="CR46" s="593">
        <v>1501586</v>
      </c>
      <c r="CS46" s="594"/>
      <c r="CT46" s="594"/>
      <c r="CU46" s="594"/>
      <c r="CV46" s="594"/>
      <c r="CW46" s="594"/>
      <c r="CX46" s="594"/>
      <c r="CY46" s="595"/>
      <c r="CZ46" s="627">
        <v>20</v>
      </c>
      <c r="DA46" s="676"/>
      <c r="DB46" s="676"/>
      <c r="DC46" s="677"/>
      <c r="DD46" s="602">
        <v>211110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334</v>
      </c>
      <c r="CG47" s="591"/>
      <c r="CH47" s="591"/>
      <c r="CI47" s="591"/>
      <c r="CJ47" s="591"/>
      <c r="CK47" s="591"/>
      <c r="CL47" s="591"/>
      <c r="CM47" s="591"/>
      <c r="CN47" s="591"/>
      <c r="CO47" s="591"/>
      <c r="CP47" s="591"/>
      <c r="CQ47" s="592"/>
      <c r="CR47" s="593">
        <v>23304</v>
      </c>
      <c r="CS47" s="613"/>
      <c r="CT47" s="613"/>
      <c r="CU47" s="613"/>
      <c r="CV47" s="613"/>
      <c r="CW47" s="613"/>
      <c r="CX47" s="613"/>
      <c r="CY47" s="614"/>
      <c r="CZ47" s="627">
        <v>0.3</v>
      </c>
      <c r="DA47" s="628"/>
      <c r="DB47" s="628"/>
      <c r="DC47" s="629"/>
      <c r="DD47" s="602">
        <v>23304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335</v>
      </c>
      <c r="CG48" s="591"/>
      <c r="CH48" s="591"/>
      <c r="CI48" s="591"/>
      <c r="CJ48" s="591"/>
      <c r="CK48" s="591"/>
      <c r="CL48" s="591"/>
      <c r="CM48" s="591"/>
      <c r="CN48" s="591"/>
      <c r="CO48" s="591"/>
      <c r="CP48" s="591"/>
      <c r="CQ48" s="592"/>
      <c r="CR48" s="593" t="s">
        <v>116</v>
      </c>
      <c r="CS48" s="594"/>
      <c r="CT48" s="594"/>
      <c r="CU48" s="594"/>
      <c r="CV48" s="594"/>
      <c r="CW48" s="594"/>
      <c r="CX48" s="594"/>
      <c r="CY48" s="595"/>
      <c r="CZ48" s="627" t="s">
        <v>116</v>
      </c>
      <c r="DA48" s="676"/>
      <c r="DB48" s="676"/>
      <c r="DC48" s="677"/>
      <c r="DD48" s="602" t="s">
        <v>116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336</v>
      </c>
      <c r="CE49" s="637"/>
      <c r="CF49" s="637"/>
      <c r="CG49" s="637"/>
      <c r="CH49" s="637"/>
      <c r="CI49" s="637"/>
      <c r="CJ49" s="637"/>
      <c r="CK49" s="637"/>
      <c r="CL49" s="637"/>
      <c r="CM49" s="637"/>
      <c r="CN49" s="637"/>
      <c r="CO49" s="637"/>
      <c r="CP49" s="637"/>
      <c r="CQ49" s="638"/>
      <c r="CR49" s="665">
        <v>7524889</v>
      </c>
      <c r="CS49" s="661"/>
      <c r="CT49" s="661"/>
      <c r="CU49" s="661"/>
      <c r="CV49" s="661"/>
      <c r="CW49" s="661"/>
      <c r="CX49" s="661"/>
      <c r="CY49" s="688"/>
      <c r="CZ49" s="689">
        <v>100</v>
      </c>
      <c r="DA49" s="690"/>
      <c r="DB49" s="690"/>
      <c r="DC49" s="691"/>
      <c r="DD49" s="692">
        <v>4104049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K21" sqref="BK2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7642</v>
      </c>
      <c r="R7" s="723"/>
      <c r="S7" s="723"/>
      <c r="T7" s="723"/>
      <c r="U7" s="723"/>
      <c r="V7" s="723">
        <v>7525</v>
      </c>
      <c r="W7" s="723"/>
      <c r="X7" s="723"/>
      <c r="Y7" s="723"/>
      <c r="Z7" s="723"/>
      <c r="AA7" s="723">
        <v>117</v>
      </c>
      <c r="AB7" s="723"/>
      <c r="AC7" s="723"/>
      <c r="AD7" s="723"/>
      <c r="AE7" s="724"/>
      <c r="AF7" s="725">
        <v>79</v>
      </c>
      <c r="AG7" s="726"/>
      <c r="AH7" s="726"/>
      <c r="AI7" s="726"/>
      <c r="AJ7" s="727"/>
      <c r="AK7" s="762">
        <v>12</v>
      </c>
      <c r="AL7" s="763"/>
      <c r="AM7" s="763"/>
      <c r="AN7" s="763"/>
      <c r="AO7" s="763"/>
      <c r="AP7" s="763">
        <v>7376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361</v>
      </c>
      <c r="B23" s="778" t="s">
        <v>362</v>
      </c>
      <c r="C23" s="779"/>
      <c r="D23" s="779"/>
      <c r="E23" s="779"/>
      <c r="F23" s="779"/>
      <c r="G23" s="779"/>
      <c r="H23" s="779"/>
      <c r="I23" s="779"/>
      <c r="J23" s="779"/>
      <c r="K23" s="779"/>
      <c r="L23" s="779"/>
      <c r="M23" s="779"/>
      <c r="N23" s="779"/>
      <c r="O23" s="779"/>
      <c r="P23" s="780"/>
      <c r="Q23" s="781">
        <v>7642</v>
      </c>
      <c r="R23" s="782"/>
      <c r="S23" s="782"/>
      <c r="T23" s="782"/>
      <c r="U23" s="782"/>
      <c r="V23" s="782">
        <v>7525</v>
      </c>
      <c r="W23" s="782"/>
      <c r="X23" s="782"/>
      <c r="Y23" s="782"/>
      <c r="Z23" s="782"/>
      <c r="AA23" s="782">
        <v>117</v>
      </c>
      <c r="AB23" s="782"/>
      <c r="AC23" s="782"/>
      <c r="AD23" s="782"/>
      <c r="AE23" s="783"/>
      <c r="AF23" s="784">
        <v>79</v>
      </c>
      <c r="AG23" s="782"/>
      <c r="AH23" s="782"/>
      <c r="AI23" s="782"/>
      <c r="AJ23" s="785"/>
      <c r="AK23" s="786"/>
      <c r="AL23" s="787"/>
      <c r="AM23" s="787"/>
      <c r="AN23" s="787"/>
      <c r="AO23" s="787"/>
      <c r="AP23" s="782">
        <v>7376</v>
      </c>
      <c r="AQ23" s="782"/>
      <c r="AR23" s="782"/>
      <c r="AS23" s="782"/>
      <c r="AT23" s="782"/>
      <c r="AU23" s="788"/>
      <c r="AV23" s="788"/>
      <c r="AW23" s="788"/>
      <c r="AX23" s="788"/>
      <c r="AY23" s="789"/>
      <c r="AZ23" s="797" t="s">
        <v>363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551</v>
      </c>
      <c r="C28" s="720"/>
      <c r="D28" s="720"/>
      <c r="E28" s="720"/>
      <c r="F28" s="720"/>
      <c r="G28" s="720"/>
      <c r="H28" s="720"/>
      <c r="I28" s="720"/>
      <c r="J28" s="720"/>
      <c r="K28" s="720"/>
      <c r="L28" s="720"/>
      <c r="M28" s="720"/>
      <c r="N28" s="720"/>
      <c r="O28" s="720"/>
      <c r="P28" s="721"/>
      <c r="Q28" s="810">
        <v>1634</v>
      </c>
      <c r="R28" s="811"/>
      <c r="S28" s="811"/>
      <c r="T28" s="811"/>
      <c r="U28" s="811"/>
      <c r="V28" s="811">
        <v>1782</v>
      </c>
      <c r="W28" s="811"/>
      <c r="X28" s="811"/>
      <c r="Y28" s="811"/>
      <c r="Z28" s="811"/>
      <c r="AA28" s="811">
        <v>-148</v>
      </c>
      <c r="AB28" s="811"/>
      <c r="AC28" s="811"/>
      <c r="AD28" s="811"/>
      <c r="AE28" s="812"/>
      <c r="AF28" s="813">
        <v>-148</v>
      </c>
      <c r="AG28" s="811"/>
      <c r="AH28" s="811"/>
      <c r="AI28" s="811"/>
      <c r="AJ28" s="814"/>
      <c r="AK28" s="815">
        <v>295</v>
      </c>
      <c r="AL28" s="806"/>
      <c r="AM28" s="806"/>
      <c r="AN28" s="806"/>
      <c r="AO28" s="806"/>
      <c r="AP28" s="806" t="s">
        <v>482</v>
      </c>
      <c r="AQ28" s="806"/>
      <c r="AR28" s="806"/>
      <c r="AS28" s="806"/>
      <c r="AT28" s="806"/>
      <c r="AU28" s="806" t="s">
        <v>482</v>
      </c>
      <c r="AV28" s="806"/>
      <c r="AW28" s="806"/>
      <c r="AX28" s="806"/>
      <c r="AY28" s="806"/>
      <c r="AZ28" s="807" t="s">
        <v>482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552</v>
      </c>
      <c r="C29" s="744"/>
      <c r="D29" s="744"/>
      <c r="E29" s="744"/>
      <c r="F29" s="744"/>
      <c r="G29" s="744"/>
      <c r="H29" s="744"/>
      <c r="I29" s="744"/>
      <c r="J29" s="744"/>
      <c r="K29" s="744"/>
      <c r="L29" s="744"/>
      <c r="M29" s="744"/>
      <c r="N29" s="744"/>
      <c r="O29" s="744"/>
      <c r="P29" s="745"/>
      <c r="Q29" s="746">
        <v>1033</v>
      </c>
      <c r="R29" s="747"/>
      <c r="S29" s="747"/>
      <c r="T29" s="747"/>
      <c r="U29" s="747"/>
      <c r="V29" s="747">
        <v>1024</v>
      </c>
      <c r="W29" s="747"/>
      <c r="X29" s="747"/>
      <c r="Y29" s="747"/>
      <c r="Z29" s="747"/>
      <c r="AA29" s="747">
        <v>9</v>
      </c>
      <c r="AB29" s="747"/>
      <c r="AC29" s="747"/>
      <c r="AD29" s="747"/>
      <c r="AE29" s="748"/>
      <c r="AF29" s="749">
        <v>9</v>
      </c>
      <c r="AG29" s="750"/>
      <c r="AH29" s="750"/>
      <c r="AI29" s="750"/>
      <c r="AJ29" s="751"/>
      <c r="AK29" s="818">
        <v>168</v>
      </c>
      <c r="AL29" s="819"/>
      <c r="AM29" s="819"/>
      <c r="AN29" s="819"/>
      <c r="AO29" s="819"/>
      <c r="AP29" s="819" t="s">
        <v>482</v>
      </c>
      <c r="AQ29" s="819"/>
      <c r="AR29" s="819"/>
      <c r="AS29" s="819"/>
      <c r="AT29" s="819"/>
      <c r="AU29" s="819" t="s">
        <v>482</v>
      </c>
      <c r="AV29" s="819"/>
      <c r="AW29" s="819"/>
      <c r="AX29" s="819"/>
      <c r="AY29" s="819"/>
      <c r="AZ29" s="820" t="s">
        <v>482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553</v>
      </c>
      <c r="C30" s="744"/>
      <c r="D30" s="744"/>
      <c r="E30" s="744"/>
      <c r="F30" s="744"/>
      <c r="G30" s="744"/>
      <c r="H30" s="744"/>
      <c r="I30" s="744"/>
      <c r="J30" s="744"/>
      <c r="K30" s="744"/>
      <c r="L30" s="744"/>
      <c r="M30" s="744"/>
      <c r="N30" s="744"/>
      <c r="O30" s="744"/>
      <c r="P30" s="745"/>
      <c r="Q30" s="746">
        <v>108</v>
      </c>
      <c r="R30" s="747"/>
      <c r="S30" s="747"/>
      <c r="T30" s="747"/>
      <c r="U30" s="747"/>
      <c r="V30" s="747">
        <v>106</v>
      </c>
      <c r="W30" s="747"/>
      <c r="X30" s="747"/>
      <c r="Y30" s="747"/>
      <c r="Z30" s="747"/>
      <c r="AA30" s="747">
        <v>2</v>
      </c>
      <c r="AB30" s="747"/>
      <c r="AC30" s="747"/>
      <c r="AD30" s="747"/>
      <c r="AE30" s="748"/>
      <c r="AF30" s="749">
        <v>2</v>
      </c>
      <c r="AG30" s="750"/>
      <c r="AH30" s="750"/>
      <c r="AI30" s="750"/>
      <c r="AJ30" s="751"/>
      <c r="AK30" s="818">
        <v>40</v>
      </c>
      <c r="AL30" s="819"/>
      <c r="AM30" s="819"/>
      <c r="AN30" s="819"/>
      <c r="AO30" s="819"/>
      <c r="AP30" s="819" t="s">
        <v>482</v>
      </c>
      <c r="AQ30" s="819"/>
      <c r="AR30" s="819"/>
      <c r="AS30" s="819"/>
      <c r="AT30" s="819"/>
      <c r="AU30" s="819" t="s">
        <v>482</v>
      </c>
      <c r="AV30" s="819"/>
      <c r="AW30" s="819"/>
      <c r="AX30" s="819"/>
      <c r="AY30" s="819"/>
      <c r="AZ30" s="820" t="s">
        <v>482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374</v>
      </c>
      <c r="C31" s="744"/>
      <c r="D31" s="744"/>
      <c r="E31" s="744"/>
      <c r="F31" s="744"/>
      <c r="G31" s="744"/>
      <c r="H31" s="744"/>
      <c r="I31" s="744"/>
      <c r="J31" s="744"/>
      <c r="K31" s="744"/>
      <c r="L31" s="744"/>
      <c r="M31" s="744"/>
      <c r="N31" s="744"/>
      <c r="O31" s="744"/>
      <c r="P31" s="745"/>
      <c r="Q31" s="746">
        <v>390</v>
      </c>
      <c r="R31" s="747"/>
      <c r="S31" s="747"/>
      <c r="T31" s="747"/>
      <c r="U31" s="747"/>
      <c r="V31" s="747">
        <v>404</v>
      </c>
      <c r="W31" s="747"/>
      <c r="X31" s="747"/>
      <c r="Y31" s="747"/>
      <c r="Z31" s="747"/>
      <c r="AA31" s="747">
        <v>-14</v>
      </c>
      <c r="AB31" s="747"/>
      <c r="AC31" s="747"/>
      <c r="AD31" s="747"/>
      <c r="AE31" s="748"/>
      <c r="AF31" s="749">
        <v>124</v>
      </c>
      <c r="AG31" s="750"/>
      <c r="AH31" s="750"/>
      <c r="AI31" s="750"/>
      <c r="AJ31" s="751"/>
      <c r="AK31" s="818">
        <v>25</v>
      </c>
      <c r="AL31" s="819"/>
      <c r="AM31" s="819"/>
      <c r="AN31" s="819"/>
      <c r="AO31" s="819"/>
      <c r="AP31" s="819">
        <v>2228</v>
      </c>
      <c r="AQ31" s="819"/>
      <c r="AR31" s="819"/>
      <c r="AS31" s="819"/>
      <c r="AT31" s="819"/>
      <c r="AU31" s="819">
        <v>20</v>
      </c>
      <c r="AV31" s="819"/>
      <c r="AW31" s="819"/>
      <c r="AX31" s="819"/>
      <c r="AY31" s="819"/>
      <c r="AZ31" s="820" t="s">
        <v>482</v>
      </c>
      <c r="BA31" s="820"/>
      <c r="BB31" s="820"/>
      <c r="BC31" s="820"/>
      <c r="BD31" s="820"/>
      <c r="BE31" s="816" t="s">
        <v>375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376</v>
      </c>
      <c r="C32" s="744"/>
      <c r="D32" s="744"/>
      <c r="E32" s="744"/>
      <c r="F32" s="744"/>
      <c r="G32" s="744"/>
      <c r="H32" s="744"/>
      <c r="I32" s="744"/>
      <c r="J32" s="744"/>
      <c r="K32" s="744"/>
      <c r="L32" s="744"/>
      <c r="M32" s="744"/>
      <c r="N32" s="744"/>
      <c r="O32" s="744"/>
      <c r="P32" s="745"/>
      <c r="Q32" s="746">
        <v>114</v>
      </c>
      <c r="R32" s="747"/>
      <c r="S32" s="747"/>
      <c r="T32" s="747"/>
      <c r="U32" s="747"/>
      <c r="V32" s="747">
        <v>112</v>
      </c>
      <c r="W32" s="747"/>
      <c r="X32" s="747"/>
      <c r="Y32" s="747"/>
      <c r="Z32" s="747"/>
      <c r="AA32" s="747">
        <v>2</v>
      </c>
      <c r="AB32" s="747"/>
      <c r="AC32" s="747"/>
      <c r="AD32" s="747"/>
      <c r="AE32" s="748"/>
      <c r="AF32" s="749">
        <v>85</v>
      </c>
      <c r="AG32" s="750"/>
      <c r="AH32" s="750"/>
      <c r="AI32" s="750"/>
      <c r="AJ32" s="751"/>
      <c r="AK32" s="818">
        <v>62</v>
      </c>
      <c r="AL32" s="819"/>
      <c r="AM32" s="819"/>
      <c r="AN32" s="819"/>
      <c r="AO32" s="819"/>
      <c r="AP32" s="819">
        <v>58</v>
      </c>
      <c r="AQ32" s="819"/>
      <c r="AR32" s="819"/>
      <c r="AS32" s="819"/>
      <c r="AT32" s="819"/>
      <c r="AU32" s="819">
        <v>8</v>
      </c>
      <c r="AV32" s="819"/>
      <c r="AW32" s="819"/>
      <c r="AX32" s="819"/>
      <c r="AY32" s="819"/>
      <c r="AZ32" s="820" t="s">
        <v>482</v>
      </c>
      <c r="BA32" s="820"/>
      <c r="BB32" s="820"/>
      <c r="BC32" s="820"/>
      <c r="BD32" s="820"/>
      <c r="BE32" s="816" t="s">
        <v>375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377</v>
      </c>
      <c r="C33" s="744"/>
      <c r="D33" s="744"/>
      <c r="E33" s="744"/>
      <c r="F33" s="744"/>
      <c r="G33" s="744"/>
      <c r="H33" s="744"/>
      <c r="I33" s="744"/>
      <c r="J33" s="744"/>
      <c r="K33" s="744"/>
      <c r="L33" s="744"/>
      <c r="M33" s="744"/>
      <c r="N33" s="744"/>
      <c r="O33" s="744"/>
      <c r="P33" s="745"/>
      <c r="Q33" s="746">
        <v>1203</v>
      </c>
      <c r="R33" s="747"/>
      <c r="S33" s="747"/>
      <c r="T33" s="747"/>
      <c r="U33" s="747"/>
      <c r="V33" s="747">
        <v>1229</v>
      </c>
      <c r="W33" s="747"/>
      <c r="X33" s="747"/>
      <c r="Y33" s="747"/>
      <c r="Z33" s="747"/>
      <c r="AA33" s="747">
        <v>-26</v>
      </c>
      <c r="AB33" s="747"/>
      <c r="AC33" s="747"/>
      <c r="AD33" s="747"/>
      <c r="AE33" s="748"/>
      <c r="AF33" s="749">
        <v>797</v>
      </c>
      <c r="AG33" s="750"/>
      <c r="AH33" s="750"/>
      <c r="AI33" s="750"/>
      <c r="AJ33" s="751"/>
      <c r="AK33" s="818">
        <v>376</v>
      </c>
      <c r="AL33" s="819"/>
      <c r="AM33" s="819"/>
      <c r="AN33" s="819"/>
      <c r="AO33" s="819"/>
      <c r="AP33" s="819">
        <v>1761</v>
      </c>
      <c r="AQ33" s="819"/>
      <c r="AR33" s="819"/>
      <c r="AS33" s="819"/>
      <c r="AT33" s="819"/>
      <c r="AU33" s="819">
        <v>135</v>
      </c>
      <c r="AV33" s="819"/>
      <c r="AW33" s="819"/>
      <c r="AX33" s="819"/>
      <c r="AY33" s="819"/>
      <c r="AZ33" s="820" t="s">
        <v>482</v>
      </c>
      <c r="BA33" s="820"/>
      <c r="BB33" s="820"/>
      <c r="BC33" s="820"/>
      <c r="BD33" s="820"/>
      <c r="BE33" s="816" t="s">
        <v>375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554</v>
      </c>
      <c r="C34" s="744"/>
      <c r="D34" s="744"/>
      <c r="E34" s="744"/>
      <c r="F34" s="744"/>
      <c r="G34" s="744"/>
      <c r="H34" s="744"/>
      <c r="I34" s="744"/>
      <c r="J34" s="744"/>
      <c r="K34" s="744"/>
      <c r="L34" s="744"/>
      <c r="M34" s="744"/>
      <c r="N34" s="744"/>
      <c r="O34" s="744"/>
      <c r="P34" s="745"/>
      <c r="Q34" s="746">
        <v>27</v>
      </c>
      <c r="R34" s="747"/>
      <c r="S34" s="747"/>
      <c r="T34" s="747"/>
      <c r="U34" s="747"/>
      <c r="V34" s="747">
        <v>30</v>
      </c>
      <c r="W34" s="747"/>
      <c r="X34" s="747"/>
      <c r="Y34" s="747"/>
      <c r="Z34" s="747"/>
      <c r="AA34" s="747">
        <v>-3</v>
      </c>
      <c r="AB34" s="747"/>
      <c r="AC34" s="747"/>
      <c r="AD34" s="747"/>
      <c r="AE34" s="748"/>
      <c r="AF34" s="749">
        <v>1</v>
      </c>
      <c r="AG34" s="750"/>
      <c r="AH34" s="750"/>
      <c r="AI34" s="750"/>
      <c r="AJ34" s="751"/>
      <c r="AK34" s="818">
        <v>36</v>
      </c>
      <c r="AL34" s="819"/>
      <c r="AM34" s="819"/>
      <c r="AN34" s="819"/>
      <c r="AO34" s="819"/>
      <c r="AP34" s="819">
        <v>74</v>
      </c>
      <c r="AQ34" s="819"/>
      <c r="AR34" s="819"/>
      <c r="AS34" s="819"/>
      <c r="AT34" s="819"/>
      <c r="AU34" s="819">
        <v>1</v>
      </c>
      <c r="AV34" s="819"/>
      <c r="AW34" s="819"/>
      <c r="AX34" s="819"/>
      <c r="AY34" s="819"/>
      <c r="AZ34" s="820" t="s">
        <v>482</v>
      </c>
      <c r="BA34" s="820"/>
      <c r="BB34" s="820"/>
      <c r="BC34" s="820"/>
      <c r="BD34" s="820"/>
      <c r="BE34" s="816" t="s">
        <v>378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361</v>
      </c>
      <c r="B63" s="778" t="s">
        <v>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869</v>
      </c>
      <c r="AG63" s="830"/>
      <c r="AH63" s="830"/>
      <c r="AI63" s="830"/>
      <c r="AJ63" s="831"/>
      <c r="AK63" s="832"/>
      <c r="AL63" s="827"/>
      <c r="AM63" s="827"/>
      <c r="AN63" s="827"/>
      <c r="AO63" s="827"/>
      <c r="AP63" s="830">
        <v>4121</v>
      </c>
      <c r="AQ63" s="830"/>
      <c r="AR63" s="830"/>
      <c r="AS63" s="830"/>
      <c r="AT63" s="830"/>
      <c r="AU63" s="830">
        <v>164</v>
      </c>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382</v>
      </c>
      <c r="B66" s="729"/>
      <c r="C66" s="729"/>
      <c r="D66" s="729"/>
      <c r="E66" s="729"/>
      <c r="F66" s="729"/>
      <c r="G66" s="729"/>
      <c r="H66" s="729"/>
      <c r="I66" s="729"/>
      <c r="J66" s="729"/>
      <c r="K66" s="729"/>
      <c r="L66" s="729"/>
      <c r="M66" s="729"/>
      <c r="N66" s="729"/>
      <c r="O66" s="729"/>
      <c r="P66" s="730"/>
      <c r="Q66" s="705" t="s">
        <v>383</v>
      </c>
      <c r="R66" s="706"/>
      <c r="S66" s="706"/>
      <c r="T66" s="706"/>
      <c r="U66" s="707"/>
      <c r="V66" s="705" t="s">
        <v>384</v>
      </c>
      <c r="W66" s="706"/>
      <c r="X66" s="706"/>
      <c r="Y66" s="706"/>
      <c r="Z66" s="707"/>
      <c r="AA66" s="705" t="s">
        <v>385</v>
      </c>
      <c r="AB66" s="706"/>
      <c r="AC66" s="706"/>
      <c r="AD66" s="706"/>
      <c r="AE66" s="707"/>
      <c r="AF66" s="840" t="s">
        <v>386</v>
      </c>
      <c r="AG66" s="801"/>
      <c r="AH66" s="801"/>
      <c r="AI66" s="801"/>
      <c r="AJ66" s="841"/>
      <c r="AK66" s="705" t="s">
        <v>387</v>
      </c>
      <c r="AL66" s="729"/>
      <c r="AM66" s="729"/>
      <c r="AN66" s="729"/>
      <c r="AO66" s="730"/>
      <c r="AP66" s="705" t="s">
        <v>388</v>
      </c>
      <c r="AQ66" s="706"/>
      <c r="AR66" s="706"/>
      <c r="AS66" s="706"/>
      <c r="AT66" s="707"/>
      <c r="AU66" s="705" t="s">
        <v>389</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5</v>
      </c>
      <c r="R68" s="854"/>
      <c r="S68" s="854"/>
      <c r="T68" s="854"/>
      <c r="U68" s="854"/>
      <c r="V68" s="854">
        <v>3</v>
      </c>
      <c r="W68" s="854"/>
      <c r="X68" s="854"/>
      <c r="Y68" s="854"/>
      <c r="Z68" s="854"/>
      <c r="AA68" s="854">
        <v>2</v>
      </c>
      <c r="AB68" s="854"/>
      <c r="AC68" s="854"/>
      <c r="AD68" s="854"/>
      <c r="AE68" s="854"/>
      <c r="AF68" s="854">
        <v>3</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6801</v>
      </c>
      <c r="R69" s="819"/>
      <c r="S69" s="819"/>
      <c r="T69" s="819"/>
      <c r="U69" s="819"/>
      <c r="V69" s="819">
        <v>6682</v>
      </c>
      <c r="W69" s="819"/>
      <c r="X69" s="819"/>
      <c r="Y69" s="819"/>
      <c r="Z69" s="819"/>
      <c r="AA69" s="819">
        <v>118</v>
      </c>
      <c r="AB69" s="819"/>
      <c r="AC69" s="819"/>
      <c r="AD69" s="819"/>
      <c r="AE69" s="819"/>
      <c r="AF69" s="819">
        <v>247</v>
      </c>
      <c r="AG69" s="819"/>
      <c r="AH69" s="819"/>
      <c r="AI69" s="819"/>
      <c r="AJ69" s="819"/>
      <c r="AK69" s="819">
        <v>1380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607</v>
      </c>
      <c r="R70" s="819"/>
      <c r="S70" s="819"/>
      <c r="T70" s="819"/>
      <c r="U70" s="819"/>
      <c r="V70" s="819">
        <v>584</v>
      </c>
      <c r="W70" s="819"/>
      <c r="X70" s="819"/>
      <c r="Y70" s="819"/>
      <c r="Z70" s="819"/>
      <c r="AA70" s="819">
        <v>23</v>
      </c>
      <c r="AB70" s="819"/>
      <c r="AC70" s="819"/>
      <c r="AD70" s="819"/>
      <c r="AE70" s="819"/>
      <c r="AF70" s="819">
        <v>20</v>
      </c>
      <c r="AG70" s="819"/>
      <c r="AH70" s="819"/>
      <c r="AI70" s="819"/>
      <c r="AJ70" s="819"/>
      <c r="AK70" s="819">
        <v>0</v>
      </c>
      <c r="AL70" s="819"/>
      <c r="AM70" s="819"/>
      <c r="AN70" s="819"/>
      <c r="AO70" s="819"/>
      <c r="AP70" s="819">
        <v>1559</v>
      </c>
      <c r="AQ70" s="819"/>
      <c r="AR70" s="819"/>
      <c r="AS70" s="819"/>
      <c r="AT70" s="819"/>
      <c r="AU70" s="819">
        <v>449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547</v>
      </c>
      <c r="C71" s="862"/>
      <c r="D71" s="862"/>
      <c r="E71" s="862"/>
      <c r="F71" s="862"/>
      <c r="G71" s="862"/>
      <c r="H71" s="862"/>
      <c r="I71" s="862"/>
      <c r="J71" s="862"/>
      <c r="K71" s="862"/>
      <c r="L71" s="862"/>
      <c r="M71" s="862"/>
      <c r="N71" s="862"/>
      <c r="O71" s="862"/>
      <c r="P71" s="863"/>
      <c r="Q71" s="864">
        <v>915</v>
      </c>
      <c r="R71" s="819"/>
      <c r="S71" s="819"/>
      <c r="T71" s="819"/>
      <c r="U71" s="819"/>
      <c r="V71" s="819">
        <v>895</v>
      </c>
      <c r="W71" s="819"/>
      <c r="X71" s="819"/>
      <c r="Y71" s="819"/>
      <c r="Z71" s="819"/>
      <c r="AA71" s="819">
        <v>21</v>
      </c>
      <c r="AB71" s="819"/>
      <c r="AC71" s="819"/>
      <c r="AD71" s="819"/>
      <c r="AE71" s="819"/>
      <c r="AF71" s="819">
        <v>20</v>
      </c>
      <c r="AG71" s="819"/>
      <c r="AH71" s="819"/>
      <c r="AI71" s="819"/>
      <c r="AJ71" s="819"/>
      <c r="AK71" s="819">
        <v>16</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548</v>
      </c>
      <c r="C72" s="862"/>
      <c r="D72" s="862"/>
      <c r="E72" s="862"/>
      <c r="F72" s="862"/>
      <c r="G72" s="862"/>
      <c r="H72" s="862"/>
      <c r="I72" s="862"/>
      <c r="J72" s="862"/>
      <c r="K72" s="862"/>
      <c r="L72" s="862"/>
      <c r="M72" s="862"/>
      <c r="N72" s="862"/>
      <c r="O72" s="862"/>
      <c r="P72" s="863"/>
      <c r="Q72" s="864">
        <v>434</v>
      </c>
      <c r="R72" s="819"/>
      <c r="S72" s="819"/>
      <c r="T72" s="819"/>
      <c r="U72" s="819"/>
      <c r="V72" s="819">
        <v>280</v>
      </c>
      <c r="W72" s="819"/>
      <c r="X72" s="819"/>
      <c r="Y72" s="819"/>
      <c r="Z72" s="819"/>
      <c r="AA72" s="819">
        <v>155</v>
      </c>
      <c r="AB72" s="819"/>
      <c r="AC72" s="819"/>
      <c r="AD72" s="819"/>
      <c r="AE72" s="819"/>
      <c r="AF72" s="819">
        <v>185</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549</v>
      </c>
      <c r="C73" s="862"/>
      <c r="D73" s="862"/>
      <c r="E73" s="862"/>
      <c r="F73" s="862"/>
      <c r="G73" s="862"/>
      <c r="H73" s="862"/>
      <c r="I73" s="862"/>
      <c r="J73" s="862"/>
      <c r="K73" s="862"/>
      <c r="L73" s="862"/>
      <c r="M73" s="862"/>
      <c r="N73" s="862"/>
      <c r="O73" s="862"/>
      <c r="P73" s="863"/>
      <c r="Q73" s="864">
        <v>4796</v>
      </c>
      <c r="R73" s="819"/>
      <c r="S73" s="819"/>
      <c r="T73" s="819"/>
      <c r="U73" s="819"/>
      <c r="V73" s="819">
        <v>4735</v>
      </c>
      <c r="W73" s="819"/>
      <c r="X73" s="819"/>
      <c r="Y73" s="819"/>
      <c r="Z73" s="819"/>
      <c r="AA73" s="819">
        <v>61</v>
      </c>
      <c r="AB73" s="819"/>
      <c r="AC73" s="819"/>
      <c r="AD73" s="819"/>
      <c r="AE73" s="819"/>
      <c r="AF73" s="819">
        <v>61</v>
      </c>
      <c r="AG73" s="819"/>
      <c r="AH73" s="819"/>
      <c r="AI73" s="819"/>
      <c r="AJ73" s="819"/>
      <c r="AK73" s="819">
        <v>769</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550</v>
      </c>
      <c r="C74" s="862"/>
      <c r="D74" s="862"/>
      <c r="E74" s="862"/>
      <c r="F74" s="862"/>
      <c r="G74" s="862"/>
      <c r="H74" s="862"/>
      <c r="I74" s="862"/>
      <c r="J74" s="862"/>
      <c r="K74" s="862"/>
      <c r="L74" s="862"/>
      <c r="M74" s="862"/>
      <c r="N74" s="862"/>
      <c r="O74" s="862"/>
      <c r="P74" s="863"/>
      <c r="Q74" s="864">
        <v>1269458</v>
      </c>
      <c r="R74" s="819"/>
      <c r="S74" s="819"/>
      <c r="T74" s="819"/>
      <c r="U74" s="819"/>
      <c r="V74" s="819">
        <v>1236628</v>
      </c>
      <c r="W74" s="819"/>
      <c r="X74" s="819"/>
      <c r="Y74" s="819"/>
      <c r="Z74" s="819"/>
      <c r="AA74" s="819">
        <v>32831</v>
      </c>
      <c r="AB74" s="819"/>
      <c r="AC74" s="819"/>
      <c r="AD74" s="819"/>
      <c r="AE74" s="819"/>
      <c r="AF74" s="819">
        <v>32831</v>
      </c>
      <c r="AG74" s="819"/>
      <c r="AH74" s="819"/>
      <c r="AI74" s="819"/>
      <c r="AJ74" s="819"/>
      <c r="AK74" s="819">
        <v>10482</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361</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282</v>
      </c>
      <c r="AG109" s="883"/>
      <c r="AH109" s="883"/>
      <c r="AI109" s="883"/>
      <c r="AJ109" s="884"/>
      <c r="AK109" s="882" t="s">
        <v>281</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282</v>
      </c>
      <c r="BW109" s="883"/>
      <c r="BX109" s="883"/>
      <c r="BY109" s="883"/>
      <c r="BZ109" s="884"/>
      <c r="CA109" s="882" t="s">
        <v>281</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282</v>
      </c>
      <c r="DM109" s="883"/>
      <c r="DN109" s="883"/>
      <c r="DO109" s="883"/>
      <c r="DP109" s="884"/>
      <c r="DQ109" s="882" t="s">
        <v>281</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716887</v>
      </c>
      <c r="AB110" s="890"/>
      <c r="AC110" s="890"/>
      <c r="AD110" s="890"/>
      <c r="AE110" s="891"/>
      <c r="AF110" s="892">
        <v>731404</v>
      </c>
      <c r="AG110" s="890"/>
      <c r="AH110" s="890"/>
      <c r="AI110" s="890"/>
      <c r="AJ110" s="891"/>
      <c r="AK110" s="892">
        <v>768545</v>
      </c>
      <c r="AL110" s="890"/>
      <c r="AM110" s="890"/>
      <c r="AN110" s="890"/>
      <c r="AO110" s="891"/>
      <c r="AP110" s="893">
        <v>25.1</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7517598</v>
      </c>
      <c r="BR110" s="927"/>
      <c r="BS110" s="927"/>
      <c r="BT110" s="927"/>
      <c r="BU110" s="927"/>
      <c r="BV110" s="927">
        <v>7278154</v>
      </c>
      <c r="BW110" s="927"/>
      <c r="BX110" s="927"/>
      <c r="BY110" s="927"/>
      <c r="BZ110" s="927"/>
      <c r="CA110" s="927">
        <v>7376466</v>
      </c>
      <c r="CB110" s="927"/>
      <c r="CC110" s="927"/>
      <c r="CD110" s="927"/>
      <c r="CE110" s="927"/>
      <c r="CF110" s="941">
        <v>241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408</v>
      </c>
      <c r="AB111" s="934"/>
      <c r="AC111" s="934"/>
      <c r="AD111" s="934"/>
      <c r="AE111" s="935"/>
      <c r="AF111" s="936" t="s">
        <v>408</v>
      </c>
      <c r="AG111" s="934"/>
      <c r="AH111" s="934"/>
      <c r="AI111" s="934"/>
      <c r="AJ111" s="935"/>
      <c r="AK111" s="936" t="s">
        <v>408</v>
      </c>
      <c r="AL111" s="934"/>
      <c r="AM111" s="934"/>
      <c r="AN111" s="934"/>
      <c r="AO111" s="935"/>
      <c r="AP111" s="937" t="s">
        <v>408</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111650</v>
      </c>
      <c r="BR111" s="920"/>
      <c r="BS111" s="920"/>
      <c r="BT111" s="920"/>
      <c r="BU111" s="920"/>
      <c r="BV111" s="920">
        <v>95700</v>
      </c>
      <c r="BW111" s="920"/>
      <c r="BX111" s="920"/>
      <c r="BY111" s="920"/>
      <c r="BZ111" s="920"/>
      <c r="CA111" s="920">
        <v>79750</v>
      </c>
      <c r="CB111" s="920"/>
      <c r="CC111" s="920"/>
      <c r="CD111" s="920"/>
      <c r="CE111" s="920"/>
      <c r="CF111" s="914">
        <v>2.6</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107</v>
      </c>
      <c r="AB112" s="959"/>
      <c r="AC112" s="959"/>
      <c r="AD112" s="959"/>
      <c r="AE112" s="960"/>
      <c r="AF112" s="961" t="s">
        <v>107</v>
      </c>
      <c r="AG112" s="959"/>
      <c r="AH112" s="959"/>
      <c r="AI112" s="959"/>
      <c r="AJ112" s="960"/>
      <c r="AK112" s="961" t="s">
        <v>107</v>
      </c>
      <c r="AL112" s="959"/>
      <c r="AM112" s="959"/>
      <c r="AN112" s="959"/>
      <c r="AO112" s="960"/>
      <c r="AP112" s="962" t="s">
        <v>107</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1533717</v>
      </c>
      <c r="BR112" s="920"/>
      <c r="BS112" s="920"/>
      <c r="BT112" s="920"/>
      <c r="BU112" s="920"/>
      <c r="BV112" s="920">
        <v>1535570</v>
      </c>
      <c r="BW112" s="920"/>
      <c r="BX112" s="920"/>
      <c r="BY112" s="920"/>
      <c r="BZ112" s="920"/>
      <c r="CA112" s="920">
        <v>1511082</v>
      </c>
      <c r="CB112" s="920"/>
      <c r="CC112" s="920"/>
      <c r="CD112" s="920"/>
      <c r="CE112" s="920"/>
      <c r="CF112" s="914">
        <v>49.4</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107</v>
      </c>
      <c r="DH112" s="920"/>
      <c r="DI112" s="920"/>
      <c r="DJ112" s="920"/>
      <c r="DK112" s="920"/>
      <c r="DL112" s="920" t="s">
        <v>107</v>
      </c>
      <c r="DM112" s="920"/>
      <c r="DN112" s="920"/>
      <c r="DO112" s="920"/>
      <c r="DP112" s="920"/>
      <c r="DQ112" s="920" t="s">
        <v>107</v>
      </c>
      <c r="DR112" s="920"/>
      <c r="DS112" s="920"/>
      <c r="DT112" s="920"/>
      <c r="DU112" s="920"/>
      <c r="DV112" s="921" t="s">
        <v>107</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124752</v>
      </c>
      <c r="AB113" s="934"/>
      <c r="AC113" s="934"/>
      <c r="AD113" s="934"/>
      <c r="AE113" s="935"/>
      <c r="AF113" s="936">
        <v>166490</v>
      </c>
      <c r="AG113" s="934"/>
      <c r="AH113" s="934"/>
      <c r="AI113" s="934"/>
      <c r="AJ113" s="935"/>
      <c r="AK113" s="936">
        <v>163290</v>
      </c>
      <c r="AL113" s="934"/>
      <c r="AM113" s="934"/>
      <c r="AN113" s="934"/>
      <c r="AO113" s="935"/>
      <c r="AP113" s="937">
        <v>5.3</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515786</v>
      </c>
      <c r="BR113" s="920"/>
      <c r="BS113" s="920"/>
      <c r="BT113" s="920"/>
      <c r="BU113" s="920"/>
      <c r="BV113" s="920">
        <v>491230</v>
      </c>
      <c r="BW113" s="920"/>
      <c r="BX113" s="920"/>
      <c r="BY113" s="920"/>
      <c r="BZ113" s="920"/>
      <c r="CA113" s="920">
        <v>448927</v>
      </c>
      <c r="CB113" s="920"/>
      <c r="CC113" s="920"/>
      <c r="CD113" s="920"/>
      <c r="CE113" s="920"/>
      <c r="CF113" s="914">
        <v>14.7</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107</v>
      </c>
      <c r="DH113" s="959"/>
      <c r="DI113" s="959"/>
      <c r="DJ113" s="959"/>
      <c r="DK113" s="960"/>
      <c r="DL113" s="961" t="s">
        <v>107</v>
      </c>
      <c r="DM113" s="959"/>
      <c r="DN113" s="959"/>
      <c r="DO113" s="959"/>
      <c r="DP113" s="960"/>
      <c r="DQ113" s="961" t="s">
        <v>107</v>
      </c>
      <c r="DR113" s="959"/>
      <c r="DS113" s="959"/>
      <c r="DT113" s="959"/>
      <c r="DU113" s="960"/>
      <c r="DV113" s="962" t="s">
        <v>107</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28129</v>
      </c>
      <c r="AB114" s="959"/>
      <c r="AC114" s="959"/>
      <c r="AD114" s="959"/>
      <c r="AE114" s="960"/>
      <c r="AF114" s="961">
        <v>30445</v>
      </c>
      <c r="AG114" s="959"/>
      <c r="AH114" s="959"/>
      <c r="AI114" s="959"/>
      <c r="AJ114" s="960"/>
      <c r="AK114" s="961">
        <v>47765</v>
      </c>
      <c r="AL114" s="959"/>
      <c r="AM114" s="959"/>
      <c r="AN114" s="959"/>
      <c r="AO114" s="960"/>
      <c r="AP114" s="962">
        <v>1.6</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1276339</v>
      </c>
      <c r="BR114" s="920"/>
      <c r="BS114" s="920"/>
      <c r="BT114" s="920"/>
      <c r="BU114" s="920"/>
      <c r="BV114" s="920">
        <v>1243308</v>
      </c>
      <c r="BW114" s="920"/>
      <c r="BX114" s="920"/>
      <c r="BY114" s="920"/>
      <c r="BZ114" s="920"/>
      <c r="CA114" s="920">
        <v>1203820</v>
      </c>
      <c r="CB114" s="920"/>
      <c r="CC114" s="920"/>
      <c r="CD114" s="920"/>
      <c r="CE114" s="920"/>
      <c r="CF114" s="914">
        <v>39.299999999999997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107</v>
      </c>
      <c r="DH114" s="959"/>
      <c r="DI114" s="959"/>
      <c r="DJ114" s="959"/>
      <c r="DK114" s="960"/>
      <c r="DL114" s="961" t="s">
        <v>107</v>
      </c>
      <c r="DM114" s="959"/>
      <c r="DN114" s="959"/>
      <c r="DO114" s="959"/>
      <c r="DP114" s="960"/>
      <c r="DQ114" s="961" t="s">
        <v>107</v>
      </c>
      <c r="DR114" s="959"/>
      <c r="DS114" s="959"/>
      <c r="DT114" s="959"/>
      <c r="DU114" s="960"/>
      <c r="DV114" s="962" t="s">
        <v>107</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15950</v>
      </c>
      <c r="AB115" s="934"/>
      <c r="AC115" s="934"/>
      <c r="AD115" s="934"/>
      <c r="AE115" s="935"/>
      <c r="AF115" s="936">
        <v>15950</v>
      </c>
      <c r="AG115" s="934"/>
      <c r="AH115" s="934"/>
      <c r="AI115" s="934"/>
      <c r="AJ115" s="935"/>
      <c r="AK115" s="936">
        <v>15950</v>
      </c>
      <c r="AL115" s="934"/>
      <c r="AM115" s="934"/>
      <c r="AN115" s="934"/>
      <c r="AO115" s="935"/>
      <c r="AP115" s="937">
        <v>0.5</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107</v>
      </c>
      <c r="BR115" s="920"/>
      <c r="BS115" s="920"/>
      <c r="BT115" s="920"/>
      <c r="BU115" s="920"/>
      <c r="BV115" s="920" t="s">
        <v>107</v>
      </c>
      <c r="BW115" s="920"/>
      <c r="BX115" s="920"/>
      <c r="BY115" s="920"/>
      <c r="BZ115" s="920"/>
      <c r="CA115" s="920" t="s">
        <v>107</v>
      </c>
      <c r="CB115" s="920"/>
      <c r="CC115" s="920"/>
      <c r="CD115" s="920"/>
      <c r="CE115" s="920"/>
      <c r="CF115" s="914" t="s">
        <v>107</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107</v>
      </c>
      <c r="DH115" s="959"/>
      <c r="DI115" s="959"/>
      <c r="DJ115" s="959"/>
      <c r="DK115" s="960"/>
      <c r="DL115" s="961" t="s">
        <v>107</v>
      </c>
      <c r="DM115" s="959"/>
      <c r="DN115" s="959"/>
      <c r="DO115" s="959"/>
      <c r="DP115" s="960"/>
      <c r="DQ115" s="961" t="s">
        <v>107</v>
      </c>
      <c r="DR115" s="959"/>
      <c r="DS115" s="959"/>
      <c r="DT115" s="959"/>
      <c r="DU115" s="960"/>
      <c r="DV115" s="962" t="s">
        <v>107</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342</v>
      </c>
      <c r="AB116" s="959"/>
      <c r="AC116" s="959"/>
      <c r="AD116" s="959"/>
      <c r="AE116" s="960"/>
      <c r="AF116" s="961">
        <v>342</v>
      </c>
      <c r="AG116" s="959"/>
      <c r="AH116" s="959"/>
      <c r="AI116" s="959"/>
      <c r="AJ116" s="960"/>
      <c r="AK116" s="961" t="s">
        <v>107</v>
      </c>
      <c r="AL116" s="959"/>
      <c r="AM116" s="959"/>
      <c r="AN116" s="959"/>
      <c r="AO116" s="960"/>
      <c r="AP116" s="962" t="s">
        <v>107</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107</v>
      </c>
      <c r="BR116" s="920"/>
      <c r="BS116" s="920"/>
      <c r="BT116" s="920"/>
      <c r="BU116" s="920"/>
      <c r="BV116" s="920" t="s">
        <v>107</v>
      </c>
      <c r="BW116" s="920"/>
      <c r="BX116" s="920"/>
      <c r="BY116" s="920"/>
      <c r="BZ116" s="920"/>
      <c r="CA116" s="920" t="s">
        <v>107</v>
      </c>
      <c r="CB116" s="920"/>
      <c r="CC116" s="920"/>
      <c r="CD116" s="920"/>
      <c r="CE116" s="920"/>
      <c r="CF116" s="914" t="s">
        <v>107</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111650</v>
      </c>
      <c r="DH116" s="959"/>
      <c r="DI116" s="959"/>
      <c r="DJ116" s="959"/>
      <c r="DK116" s="960"/>
      <c r="DL116" s="961">
        <v>95700</v>
      </c>
      <c r="DM116" s="959"/>
      <c r="DN116" s="959"/>
      <c r="DO116" s="959"/>
      <c r="DP116" s="960"/>
      <c r="DQ116" s="961">
        <v>79750</v>
      </c>
      <c r="DR116" s="959"/>
      <c r="DS116" s="959"/>
      <c r="DT116" s="959"/>
      <c r="DU116" s="960"/>
      <c r="DV116" s="962">
        <v>2.6</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886060</v>
      </c>
      <c r="AB117" s="966"/>
      <c r="AC117" s="966"/>
      <c r="AD117" s="966"/>
      <c r="AE117" s="967"/>
      <c r="AF117" s="965">
        <v>944631</v>
      </c>
      <c r="AG117" s="966"/>
      <c r="AH117" s="966"/>
      <c r="AI117" s="966"/>
      <c r="AJ117" s="967"/>
      <c r="AK117" s="965">
        <v>995550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107</v>
      </c>
      <c r="BR117" s="986"/>
      <c r="BS117" s="986"/>
      <c r="BT117" s="986"/>
      <c r="BU117" s="986"/>
      <c r="BV117" s="986" t="s">
        <v>107</v>
      </c>
      <c r="BW117" s="986"/>
      <c r="BX117" s="986"/>
      <c r="BY117" s="986"/>
      <c r="BZ117" s="986"/>
      <c r="CA117" s="986" t="s">
        <v>107</v>
      </c>
      <c r="CB117" s="986"/>
      <c r="CC117" s="986"/>
      <c r="CD117" s="986"/>
      <c r="CE117" s="986"/>
      <c r="CF117" s="914" t="s">
        <v>107</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107</v>
      </c>
      <c r="DH117" s="959"/>
      <c r="DI117" s="959"/>
      <c r="DJ117" s="959"/>
      <c r="DK117" s="960"/>
      <c r="DL117" s="961" t="s">
        <v>107</v>
      </c>
      <c r="DM117" s="959"/>
      <c r="DN117" s="959"/>
      <c r="DO117" s="959"/>
      <c r="DP117" s="960"/>
      <c r="DQ117" s="961" t="s">
        <v>107</v>
      </c>
      <c r="DR117" s="959"/>
      <c r="DS117" s="959"/>
      <c r="DT117" s="959"/>
      <c r="DU117" s="960"/>
      <c r="DV117" s="962" t="s">
        <v>107</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282</v>
      </c>
      <c r="AG118" s="883"/>
      <c r="AH118" s="883"/>
      <c r="AI118" s="883"/>
      <c r="AJ118" s="884"/>
      <c r="AK118" s="882" t="s">
        <v>281</v>
      </c>
      <c r="AL118" s="883"/>
      <c r="AM118" s="883"/>
      <c r="AN118" s="883"/>
      <c r="AO118" s="884"/>
      <c r="AP118" s="990" t="s">
        <v>400</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430</v>
      </c>
      <c r="BP118" s="994"/>
      <c r="BQ118" s="985">
        <v>10955090</v>
      </c>
      <c r="BR118" s="986"/>
      <c r="BS118" s="986"/>
      <c r="BT118" s="986"/>
      <c r="BU118" s="986"/>
      <c r="BV118" s="986">
        <v>10643962</v>
      </c>
      <c r="BW118" s="986"/>
      <c r="BX118" s="986"/>
      <c r="BY118" s="986"/>
      <c r="BZ118" s="986"/>
      <c r="CA118" s="986">
        <v>10620045</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2486706</v>
      </c>
      <c r="BR119" s="927"/>
      <c r="BS119" s="927"/>
      <c r="BT119" s="927"/>
      <c r="BU119" s="927"/>
      <c r="BV119" s="927">
        <v>2484720</v>
      </c>
      <c r="BW119" s="927"/>
      <c r="BX119" s="927"/>
      <c r="BY119" s="927"/>
      <c r="BZ119" s="927"/>
      <c r="CA119" s="927">
        <v>2632554</v>
      </c>
      <c r="CB119" s="927"/>
      <c r="CC119" s="927"/>
      <c r="CD119" s="927"/>
      <c r="CE119" s="927"/>
      <c r="CF119" s="941">
        <v>86</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107</v>
      </c>
      <c r="DH119" s="998"/>
      <c r="DI119" s="998"/>
      <c r="DJ119" s="998"/>
      <c r="DK119" s="999"/>
      <c r="DL119" s="1000" t="s">
        <v>107</v>
      </c>
      <c r="DM119" s="998"/>
      <c r="DN119" s="998"/>
      <c r="DO119" s="998"/>
      <c r="DP119" s="999"/>
      <c r="DQ119" s="1000" t="s">
        <v>107</v>
      </c>
      <c r="DR119" s="998"/>
      <c r="DS119" s="998"/>
      <c r="DT119" s="998"/>
      <c r="DU119" s="999"/>
      <c r="DV119" s="1001" t="s">
        <v>107</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1210014</v>
      </c>
      <c r="BR120" s="920"/>
      <c r="BS120" s="920"/>
      <c r="BT120" s="920"/>
      <c r="BU120" s="920"/>
      <c r="BV120" s="920">
        <v>1139370</v>
      </c>
      <c r="BW120" s="920"/>
      <c r="BX120" s="920"/>
      <c r="BY120" s="920"/>
      <c r="BZ120" s="920"/>
      <c r="CA120" s="920">
        <v>1022444</v>
      </c>
      <c r="CB120" s="920"/>
      <c r="CC120" s="920"/>
      <c r="CD120" s="920"/>
      <c r="CE120" s="920"/>
      <c r="CF120" s="914">
        <v>33.4</v>
      </c>
      <c r="CG120" s="915"/>
      <c r="CH120" s="915"/>
      <c r="CI120" s="915"/>
      <c r="CJ120" s="915"/>
      <c r="CK120" s="1013" t="s">
        <v>436</v>
      </c>
      <c r="CL120" s="1014"/>
      <c r="CM120" s="1014"/>
      <c r="CN120" s="1014"/>
      <c r="CO120" s="1015"/>
      <c r="CP120" s="1021" t="s">
        <v>437</v>
      </c>
      <c r="CQ120" s="1022"/>
      <c r="CR120" s="1022"/>
      <c r="CS120" s="1022"/>
      <c r="CT120" s="1022"/>
      <c r="CU120" s="1022"/>
      <c r="CV120" s="1022"/>
      <c r="CW120" s="1022"/>
      <c r="CX120" s="1022"/>
      <c r="CY120" s="1022"/>
      <c r="CZ120" s="1022"/>
      <c r="DA120" s="1022"/>
      <c r="DB120" s="1022"/>
      <c r="DC120" s="1022"/>
      <c r="DD120" s="1022"/>
      <c r="DE120" s="1022"/>
      <c r="DF120" s="1023"/>
      <c r="DG120" s="926">
        <v>1237439</v>
      </c>
      <c r="DH120" s="927"/>
      <c r="DI120" s="927"/>
      <c r="DJ120" s="927"/>
      <c r="DK120" s="927"/>
      <c r="DL120" s="927">
        <v>1186032</v>
      </c>
      <c r="DM120" s="927"/>
      <c r="DN120" s="927"/>
      <c r="DO120" s="927"/>
      <c r="DP120" s="927"/>
      <c r="DQ120" s="927">
        <v>1120645</v>
      </c>
      <c r="DR120" s="927"/>
      <c r="DS120" s="927"/>
      <c r="DT120" s="927"/>
      <c r="DU120" s="927"/>
      <c r="DV120" s="928">
        <v>36.6</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107</v>
      </c>
      <c r="AB121" s="959"/>
      <c r="AC121" s="959"/>
      <c r="AD121" s="959"/>
      <c r="AE121" s="960"/>
      <c r="AF121" s="961" t="s">
        <v>107</v>
      </c>
      <c r="AG121" s="959"/>
      <c r="AH121" s="959"/>
      <c r="AI121" s="959"/>
      <c r="AJ121" s="960"/>
      <c r="AK121" s="961" t="s">
        <v>107</v>
      </c>
      <c r="AL121" s="959"/>
      <c r="AM121" s="959"/>
      <c r="AN121" s="959"/>
      <c r="AO121" s="960"/>
      <c r="AP121" s="962" t="s">
        <v>107</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4846427</v>
      </c>
      <c r="BR121" s="986"/>
      <c r="BS121" s="986"/>
      <c r="BT121" s="986"/>
      <c r="BU121" s="986"/>
      <c r="BV121" s="986">
        <v>4639416</v>
      </c>
      <c r="BW121" s="986"/>
      <c r="BX121" s="986"/>
      <c r="BY121" s="986"/>
      <c r="BZ121" s="986"/>
      <c r="CA121" s="986">
        <v>4880513</v>
      </c>
      <c r="CB121" s="986"/>
      <c r="CC121" s="986"/>
      <c r="CD121" s="986"/>
      <c r="CE121" s="986"/>
      <c r="CF121" s="1024">
        <v>159.5</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274193</v>
      </c>
      <c r="DH121" s="920"/>
      <c r="DI121" s="920"/>
      <c r="DJ121" s="920"/>
      <c r="DK121" s="920"/>
      <c r="DL121" s="920">
        <v>320894</v>
      </c>
      <c r="DM121" s="920"/>
      <c r="DN121" s="920"/>
      <c r="DO121" s="920"/>
      <c r="DP121" s="920"/>
      <c r="DQ121" s="920">
        <v>357173</v>
      </c>
      <c r="DR121" s="920"/>
      <c r="DS121" s="920"/>
      <c r="DT121" s="920"/>
      <c r="DU121" s="920"/>
      <c r="DV121" s="921">
        <v>11.7</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441</v>
      </c>
      <c r="BP122" s="994"/>
      <c r="BQ122" s="1034">
        <v>8543147</v>
      </c>
      <c r="BR122" s="1035"/>
      <c r="BS122" s="1035"/>
      <c r="BT122" s="1035"/>
      <c r="BU122" s="1035"/>
      <c r="BV122" s="1035">
        <v>8263506</v>
      </c>
      <c r="BW122" s="1035"/>
      <c r="BX122" s="1035"/>
      <c r="BY122" s="1035"/>
      <c r="BZ122" s="1035"/>
      <c r="CA122" s="1035">
        <v>8535511</v>
      </c>
      <c r="CB122" s="1035"/>
      <c r="CC122" s="1035"/>
      <c r="CD122" s="1035"/>
      <c r="CE122" s="1035"/>
      <c r="CF122" s="987"/>
      <c r="CG122" s="988"/>
      <c r="CH122" s="988"/>
      <c r="CI122" s="988"/>
      <c r="CJ122" s="989"/>
      <c r="CK122" s="1016"/>
      <c r="CL122" s="1017"/>
      <c r="CM122" s="1017"/>
      <c r="CN122" s="1017"/>
      <c r="CO122" s="1018"/>
      <c r="CP122" s="1007" t="s">
        <v>442</v>
      </c>
      <c r="CQ122" s="1008"/>
      <c r="CR122" s="1008"/>
      <c r="CS122" s="1008"/>
      <c r="CT122" s="1008"/>
      <c r="CU122" s="1008"/>
      <c r="CV122" s="1008"/>
      <c r="CW122" s="1008"/>
      <c r="CX122" s="1008"/>
      <c r="CY122" s="1008"/>
      <c r="CZ122" s="1008"/>
      <c r="DA122" s="1008"/>
      <c r="DB122" s="1008"/>
      <c r="DC122" s="1008"/>
      <c r="DD122" s="1008"/>
      <c r="DE122" s="1008"/>
      <c r="DF122" s="1009"/>
      <c r="DG122" s="919">
        <v>22085</v>
      </c>
      <c r="DH122" s="920"/>
      <c r="DI122" s="920"/>
      <c r="DJ122" s="920"/>
      <c r="DK122" s="920"/>
      <c r="DL122" s="920">
        <v>28644</v>
      </c>
      <c r="DM122" s="920"/>
      <c r="DN122" s="920"/>
      <c r="DO122" s="920"/>
      <c r="DP122" s="920"/>
      <c r="DQ122" s="920">
        <v>33264</v>
      </c>
      <c r="DR122" s="920"/>
      <c r="DS122" s="920"/>
      <c r="DT122" s="920"/>
      <c r="DU122" s="920"/>
      <c r="DV122" s="921">
        <v>1.1000000000000001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15950</v>
      </c>
      <c r="AB123" s="959"/>
      <c r="AC123" s="959"/>
      <c r="AD123" s="959"/>
      <c r="AE123" s="960"/>
      <c r="AF123" s="961">
        <v>15950</v>
      </c>
      <c r="AG123" s="959"/>
      <c r="AH123" s="959"/>
      <c r="AI123" s="959"/>
      <c r="AJ123" s="960"/>
      <c r="AK123" s="961">
        <v>15950</v>
      </c>
      <c r="AL123" s="959"/>
      <c r="AM123" s="959"/>
      <c r="AN123" s="959"/>
      <c r="AO123" s="960"/>
      <c r="AP123" s="962">
        <v>0.5</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79.3</v>
      </c>
      <c r="BR123" s="1027"/>
      <c r="BS123" s="1027"/>
      <c r="BT123" s="1027"/>
      <c r="BU123" s="1027"/>
      <c r="BV123" s="1027">
        <v>82</v>
      </c>
      <c r="BW123" s="1027"/>
      <c r="BX123" s="1027"/>
      <c r="BY123" s="1027"/>
      <c r="BZ123" s="1027"/>
      <c r="CA123" s="1027">
        <v>68.099999999999994</v>
      </c>
      <c r="CB123" s="1027"/>
      <c r="CC123" s="1027"/>
      <c r="CD123" s="1027"/>
      <c r="CE123" s="1027"/>
      <c r="CF123" s="1028"/>
      <c r="CG123" s="1029"/>
      <c r="CH123" s="1029"/>
      <c r="CI123" s="1029"/>
      <c r="CJ123" s="1030"/>
      <c r="CK123" s="1016"/>
      <c r="CL123" s="1017"/>
      <c r="CM123" s="1017"/>
      <c r="CN123" s="1017"/>
      <c r="CO123" s="1018"/>
      <c r="CP123" s="1007" t="s">
        <v>444</v>
      </c>
      <c r="CQ123" s="1008"/>
      <c r="CR123" s="1008"/>
      <c r="CS123" s="1008"/>
      <c r="CT123" s="1008"/>
      <c r="CU123" s="1008"/>
      <c r="CV123" s="1008"/>
      <c r="CW123" s="1008"/>
      <c r="CX123" s="1008"/>
      <c r="CY123" s="1008"/>
      <c r="CZ123" s="1008"/>
      <c r="DA123" s="1008"/>
      <c r="DB123" s="1008"/>
      <c r="DC123" s="1008"/>
      <c r="DD123" s="1008"/>
      <c r="DE123" s="1008"/>
      <c r="DF123" s="1009"/>
      <c r="DG123" s="958" t="s">
        <v>445</v>
      </c>
      <c r="DH123" s="959"/>
      <c r="DI123" s="959"/>
      <c r="DJ123" s="959"/>
      <c r="DK123" s="960"/>
      <c r="DL123" s="961" t="s">
        <v>445</v>
      </c>
      <c r="DM123" s="959"/>
      <c r="DN123" s="959"/>
      <c r="DO123" s="959"/>
      <c r="DP123" s="960"/>
      <c r="DQ123" s="961" t="s">
        <v>445</v>
      </c>
      <c r="DR123" s="959"/>
      <c r="DS123" s="959"/>
      <c r="DT123" s="959"/>
      <c r="DU123" s="960"/>
      <c r="DV123" s="962" t="s">
        <v>445</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445</v>
      </c>
      <c r="DH124" s="998"/>
      <c r="DI124" s="998"/>
      <c r="DJ124" s="998"/>
      <c r="DK124" s="999"/>
      <c r="DL124" s="1000" t="s">
        <v>445</v>
      </c>
      <c r="DM124" s="998"/>
      <c r="DN124" s="998"/>
      <c r="DO124" s="998"/>
      <c r="DP124" s="999"/>
      <c r="DQ124" s="1000" t="s">
        <v>445</v>
      </c>
      <c r="DR124" s="998"/>
      <c r="DS124" s="998"/>
      <c r="DT124" s="998"/>
      <c r="DU124" s="999"/>
      <c r="DV124" s="1001" t="s">
        <v>445</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445</v>
      </c>
      <c r="AB125" s="959"/>
      <c r="AC125" s="959"/>
      <c r="AD125" s="959"/>
      <c r="AE125" s="960"/>
      <c r="AF125" s="961" t="s">
        <v>445</v>
      </c>
      <c r="AG125" s="959"/>
      <c r="AH125" s="959"/>
      <c r="AI125" s="959"/>
      <c r="AJ125" s="960"/>
      <c r="AK125" s="961" t="s">
        <v>445</v>
      </c>
      <c r="AL125" s="959"/>
      <c r="AM125" s="959"/>
      <c r="AN125" s="959"/>
      <c r="AO125" s="960"/>
      <c r="AP125" s="962" t="s">
        <v>445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445</v>
      </c>
      <c r="DH125" s="927"/>
      <c r="DI125" s="927"/>
      <c r="DJ125" s="927"/>
      <c r="DK125" s="927"/>
      <c r="DL125" s="927" t="s">
        <v>445</v>
      </c>
      <c r="DM125" s="927"/>
      <c r="DN125" s="927"/>
      <c r="DO125" s="927"/>
      <c r="DP125" s="927"/>
      <c r="DQ125" s="927" t="s">
        <v>445</v>
      </c>
      <c r="DR125" s="927"/>
      <c r="DS125" s="927"/>
      <c r="DT125" s="927"/>
      <c r="DU125" s="927"/>
      <c r="DV125" s="928" t="s">
        <v>445</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445</v>
      </c>
      <c r="AB126" s="959"/>
      <c r="AC126" s="959"/>
      <c r="AD126" s="959"/>
      <c r="AE126" s="960"/>
      <c r="AF126" s="961" t="s">
        <v>445</v>
      </c>
      <c r="AG126" s="959"/>
      <c r="AH126" s="959"/>
      <c r="AI126" s="959"/>
      <c r="AJ126" s="960"/>
      <c r="AK126" s="961" t="s">
        <v>445</v>
      </c>
      <c r="AL126" s="959"/>
      <c r="AM126" s="959"/>
      <c r="AN126" s="959"/>
      <c r="AO126" s="960"/>
      <c r="AP126" s="962" t="s">
        <v>445</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445</v>
      </c>
      <c r="DH126" s="920"/>
      <c r="DI126" s="920"/>
      <c r="DJ126" s="920"/>
      <c r="DK126" s="920"/>
      <c r="DL126" s="920" t="s">
        <v>445</v>
      </c>
      <c r="DM126" s="920"/>
      <c r="DN126" s="920"/>
      <c r="DO126" s="920"/>
      <c r="DP126" s="920"/>
      <c r="DQ126" s="920" t="s">
        <v>445</v>
      </c>
      <c r="DR126" s="920"/>
      <c r="DS126" s="920"/>
      <c r="DT126" s="920"/>
      <c r="DU126" s="920"/>
      <c r="DV126" s="921" t="s">
        <v>445</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445</v>
      </c>
      <c r="AB127" s="959"/>
      <c r="AC127" s="959"/>
      <c r="AD127" s="959"/>
      <c r="AE127" s="960"/>
      <c r="AF127" s="961" t="s">
        <v>445</v>
      </c>
      <c r="AG127" s="959"/>
      <c r="AH127" s="959"/>
      <c r="AI127" s="959"/>
      <c r="AJ127" s="960"/>
      <c r="AK127" s="961" t="s">
        <v>445</v>
      </c>
      <c r="AL127" s="959"/>
      <c r="AM127" s="959"/>
      <c r="AN127" s="959"/>
      <c r="AO127" s="960"/>
      <c r="AP127" s="962" t="s">
        <v>445</v>
      </c>
      <c r="AQ127" s="963"/>
      <c r="AR127" s="963"/>
      <c r="AS127" s="963"/>
      <c r="AT127" s="964"/>
      <c r="AU127" s="233"/>
      <c r="AV127" s="233"/>
      <c r="AW127" s="233"/>
      <c r="AX127" s="886" t="s">
        <v>455</v>
      </c>
      <c r="AY127" s="887"/>
      <c r="AZ127" s="887"/>
      <c r="BA127" s="887"/>
      <c r="BB127" s="887"/>
      <c r="BC127" s="887"/>
      <c r="BD127" s="887"/>
      <c r="BE127" s="888"/>
      <c r="BF127" s="1041" t="s">
        <v>445</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457</v>
      </c>
      <c r="DH127" s="1048"/>
      <c r="DI127" s="1048"/>
      <c r="DJ127" s="1048"/>
      <c r="DK127" s="1048"/>
      <c r="DL127" s="1048" t="s">
        <v>458</v>
      </c>
      <c r="DM127" s="1048"/>
      <c r="DN127" s="1048"/>
      <c r="DO127" s="1048"/>
      <c r="DP127" s="1048"/>
      <c r="DQ127" s="1048" t="s">
        <v>458</v>
      </c>
      <c r="DR127" s="1048"/>
      <c r="DS127" s="1048"/>
      <c r="DT127" s="1048"/>
      <c r="DU127" s="1048"/>
      <c r="DV127" s="1049" t="s">
        <v>458</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104077</v>
      </c>
      <c r="AB128" s="1090"/>
      <c r="AC128" s="1090"/>
      <c r="AD128" s="1090"/>
      <c r="AE128" s="1091"/>
      <c r="AF128" s="1092">
        <v>102592</v>
      </c>
      <c r="AG128" s="1090"/>
      <c r="AH128" s="1090"/>
      <c r="AI128" s="1090"/>
      <c r="AJ128" s="1091"/>
      <c r="AK128" s="1092">
        <v>103820</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445</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3523550</v>
      </c>
      <c r="AB129" s="959"/>
      <c r="AC129" s="959"/>
      <c r="AD129" s="959"/>
      <c r="AE129" s="960"/>
      <c r="AF129" s="961">
        <v>3404380</v>
      </c>
      <c r="AG129" s="959"/>
      <c r="AH129" s="959"/>
      <c r="AI129" s="959"/>
      <c r="AJ129" s="960"/>
      <c r="AK129" s="961">
        <v>3567099</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485146</v>
      </c>
      <c r="AB130" s="959"/>
      <c r="AC130" s="959"/>
      <c r="AD130" s="959"/>
      <c r="AE130" s="960"/>
      <c r="AF130" s="961">
        <v>503684</v>
      </c>
      <c r="AG130" s="959"/>
      <c r="AH130" s="959"/>
      <c r="AI130" s="959"/>
      <c r="AJ130" s="960"/>
      <c r="AK130" s="961">
        <v>506892</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68.099999999999994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3038404</v>
      </c>
      <c r="AB131" s="998"/>
      <c r="AC131" s="998"/>
      <c r="AD131" s="998"/>
      <c r="AE131" s="999"/>
      <c r="AF131" s="1000">
        <v>2900696</v>
      </c>
      <c r="AG131" s="998"/>
      <c r="AH131" s="998"/>
      <c r="AI131" s="998"/>
      <c r="AJ131" s="999"/>
      <c r="AK131" s="1000">
        <v>3060207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9.7695039900000005</v>
      </c>
      <c r="AB132" s="1104"/>
      <c r="AC132" s="1104"/>
      <c r="AD132" s="1104"/>
      <c r="AE132" s="1105"/>
      <c r="AF132" s="1106">
        <v>11.664614289999999</v>
      </c>
      <c r="AG132" s="1104"/>
      <c r="AH132" s="1104"/>
      <c r="AI132" s="1104"/>
      <c r="AJ132" s="1105"/>
      <c r="AK132" s="1106">
        <v>12.57555453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9.6999999999999993</v>
      </c>
      <c r="AB133" s="1111"/>
      <c r="AC133" s="1111"/>
      <c r="AD133" s="1111"/>
      <c r="AE133" s="1112"/>
      <c r="AF133" s="1110">
        <v>10.199999999999999</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22" zoomScale="85" zoomScaleNormal="85" zoomScaleSheetLayoutView="85" workbookViewId="0">
      <selection activeCell="M74" sqref="M7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7"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1176131</v>
      </c>
      <c r="L9" s="264">
        <v>150132</v>
      </c>
      <c r="M9" s="265">
        <v>114146</v>
      </c>
      <c r="N9" s="266">
        <v>31.5</v>
      </c>
    </row>
    <row r="10" spans="1:16">
      <c r="A10" s="248"/>
      <c r="B10" s="244"/>
      <c r="C10" s="244"/>
      <c r="D10" s="244"/>
      <c r="E10" s="244"/>
      <c r="F10" s="244"/>
      <c r="G10" s="1119" t="s">
        <v>479</v>
      </c>
      <c r="H10" s="1120"/>
      <c r="I10" s="1120"/>
      <c r="J10" s="1121"/>
      <c r="K10" s="267">
        <v>84385</v>
      </c>
      <c r="L10" s="268">
        <v>10772</v>
      </c>
      <c r="M10" s="269">
        <v>10658</v>
      </c>
      <c r="N10" s="270">
        <v>1.1000000000000001</v>
      </c>
    </row>
    <row r="11" spans="1:16" ht="13.5" customHeight="1">
      <c r="A11" s="248"/>
      <c r="B11" s="244"/>
      <c r="C11" s="244"/>
      <c r="D11" s="244"/>
      <c r="E11" s="244"/>
      <c r="F11" s="244"/>
      <c r="G11" s="1119" t="s">
        <v>480</v>
      </c>
      <c r="H11" s="1120"/>
      <c r="I11" s="1120"/>
      <c r="J11" s="1121"/>
      <c r="K11" s="267">
        <v>14801</v>
      </c>
      <c r="L11" s="268">
        <v>1889</v>
      </c>
      <c r="M11" s="269">
        <v>17529</v>
      </c>
      <c r="N11" s="270">
        <v>-89.2</v>
      </c>
    </row>
    <row r="12" spans="1:16" ht="13.5" customHeight="1">
      <c r="A12" s="248"/>
      <c r="B12" s="244"/>
      <c r="C12" s="244"/>
      <c r="D12" s="244"/>
      <c r="E12" s="244"/>
      <c r="F12" s="244"/>
      <c r="G12" s="1119" t="s">
        <v>481</v>
      </c>
      <c r="H12" s="1120"/>
      <c r="I12" s="1120"/>
      <c r="J12" s="1121"/>
      <c r="K12" s="267" t="s">
        <v>482</v>
      </c>
      <c r="L12" s="268" t="s">
        <v>482</v>
      </c>
      <c r="M12" s="269">
        <v>1257</v>
      </c>
      <c r="N12" s="270" t="s">
        <v>482</v>
      </c>
    </row>
    <row r="13" spans="1:16" ht="13.5" customHeight="1">
      <c r="A13" s="248"/>
      <c r="B13" s="244"/>
      <c r="C13" s="244"/>
      <c r="D13" s="244"/>
      <c r="E13" s="244"/>
      <c r="F13" s="244"/>
      <c r="G13" s="1119" t="s">
        <v>483</v>
      </c>
      <c r="H13" s="1120"/>
      <c r="I13" s="1120"/>
      <c r="J13" s="1121"/>
      <c r="K13" s="267" t="s">
        <v>482</v>
      </c>
      <c r="L13" s="268" t="s">
        <v>482</v>
      </c>
      <c r="M13" s="269" t="s">
        <v>482</v>
      </c>
      <c r="N13" s="270" t="s">
        <v>482</v>
      </c>
    </row>
    <row r="14" spans="1:16" ht="13.5" customHeight="1">
      <c r="A14" s="248"/>
      <c r="B14" s="244"/>
      <c r="C14" s="244"/>
      <c r="D14" s="244"/>
      <c r="E14" s="244"/>
      <c r="F14" s="244"/>
      <c r="G14" s="1119" t="s">
        <v>484</v>
      </c>
      <c r="H14" s="1120"/>
      <c r="I14" s="1120"/>
      <c r="J14" s="1121"/>
      <c r="K14" s="267">
        <v>53339</v>
      </c>
      <c r="L14" s="268">
        <v>6809</v>
      </c>
      <c r="M14" s="269">
        <v>5389</v>
      </c>
      <c r="N14" s="270">
        <v>26.3</v>
      </c>
    </row>
    <row r="15" spans="1:16" ht="13.5" customHeight="1">
      <c r="A15" s="248"/>
      <c r="B15" s="244"/>
      <c r="C15" s="244"/>
      <c r="D15" s="244"/>
      <c r="E15" s="244"/>
      <c r="F15" s="244"/>
      <c r="G15" s="1119" t="s">
        <v>485</v>
      </c>
      <c r="H15" s="1120"/>
      <c r="I15" s="1120"/>
      <c r="J15" s="1121"/>
      <c r="K15" s="267">
        <v>24940</v>
      </c>
      <c r="L15" s="268">
        <v>3184</v>
      </c>
      <c r="M15" s="269">
        <v>2513</v>
      </c>
      <c r="N15" s="270">
        <v>26.7</v>
      </c>
    </row>
    <row r="16" spans="1:16">
      <c r="A16" s="248"/>
      <c r="B16" s="244"/>
      <c r="C16" s="244"/>
      <c r="D16" s="244"/>
      <c r="E16" s="244"/>
      <c r="F16" s="244"/>
      <c r="G16" s="1122" t="s">
        <v>486</v>
      </c>
      <c r="H16" s="1123"/>
      <c r="I16" s="1123"/>
      <c r="J16" s="1124"/>
      <c r="K16" s="268">
        <v>-105803</v>
      </c>
      <c r="L16" s="268">
        <v>-13506</v>
      </c>
      <c r="M16" s="269">
        <v>-11876</v>
      </c>
      <c r="N16" s="270">
        <v>13.7</v>
      </c>
    </row>
    <row r="17" spans="1:16">
      <c r="A17" s="248"/>
      <c r="B17" s="244"/>
      <c r="C17" s="244"/>
      <c r="D17" s="244"/>
      <c r="E17" s="244"/>
      <c r="F17" s="244"/>
      <c r="G17" s="1122" t="s">
        <v>165</v>
      </c>
      <c r="H17" s="1123"/>
      <c r="I17" s="1123"/>
      <c r="J17" s="1124"/>
      <c r="K17" s="268">
        <v>1247793</v>
      </c>
      <c r="L17" s="268">
        <v>159279</v>
      </c>
      <c r="M17" s="269">
        <v>139615</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21.7</v>
      </c>
      <c r="L21" s="281">
        <v>13.07</v>
      </c>
      <c r="M21" s="282">
        <v>8.6300000000000008</v>
      </c>
      <c r="N21" s="249"/>
      <c r="O21" s="283"/>
      <c r="P21" s="279"/>
    </row>
    <row r="22" spans="1:16" s="284" customFormat="1">
      <c r="A22" s="279"/>
      <c r="B22" s="249"/>
      <c r="C22" s="249"/>
      <c r="D22" s="249"/>
      <c r="E22" s="249"/>
      <c r="F22" s="249"/>
      <c r="G22" s="1114" t="s">
        <v>492</v>
      </c>
      <c r="H22" s="1115"/>
      <c r="I22" s="1115"/>
      <c r="J22" s="1116"/>
      <c r="K22" s="285">
        <v>90.1</v>
      </c>
      <c r="L22" s="286">
        <v>95</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768545</v>
      </c>
      <c r="L32" s="294">
        <v>98104</v>
      </c>
      <c r="M32" s="295">
        <v>64386</v>
      </c>
      <c r="N32" s="296">
        <v>52.4</v>
      </c>
    </row>
    <row r="33" spans="1:16" ht="13.5" customHeight="1">
      <c r="A33" s="248"/>
      <c r="B33" s="244"/>
      <c r="C33" s="244"/>
      <c r="D33" s="244"/>
      <c r="E33" s="244"/>
      <c r="F33" s="244"/>
      <c r="G33" s="1130" t="s">
        <v>497</v>
      </c>
      <c r="H33" s="1131"/>
      <c r="I33" s="1131"/>
      <c r="J33" s="1132"/>
      <c r="K33" s="294" t="s">
        <v>482</v>
      </c>
      <c r="L33" s="294" t="s">
        <v>482</v>
      </c>
      <c r="M33" s="295" t="s">
        <v>482</v>
      </c>
      <c r="N33" s="296" t="s">
        <v>482</v>
      </c>
    </row>
    <row r="34" spans="1:16" ht="27" customHeight="1">
      <c r="A34" s="248"/>
      <c r="B34" s="244"/>
      <c r="C34" s="244"/>
      <c r="D34" s="244"/>
      <c r="E34" s="244"/>
      <c r="F34" s="244"/>
      <c r="G34" s="1130" t="s">
        <v>498</v>
      </c>
      <c r="H34" s="1131"/>
      <c r="I34" s="1131"/>
      <c r="J34" s="1132"/>
      <c r="K34" s="294" t="s">
        <v>482</v>
      </c>
      <c r="L34" s="294" t="s">
        <v>482</v>
      </c>
      <c r="M34" s="295">
        <v>1</v>
      </c>
      <c r="N34" s="296" t="s">
        <v>482</v>
      </c>
    </row>
    <row r="35" spans="1:16" ht="27" customHeight="1">
      <c r="A35" s="248"/>
      <c r="B35" s="244"/>
      <c r="C35" s="244"/>
      <c r="D35" s="244"/>
      <c r="E35" s="244"/>
      <c r="F35" s="244"/>
      <c r="G35" s="1130" t="s">
        <v>499</v>
      </c>
      <c r="H35" s="1131"/>
      <c r="I35" s="1131"/>
      <c r="J35" s="1132"/>
      <c r="K35" s="294">
        <v>163290</v>
      </c>
      <c r="L35" s="294">
        <v>20844</v>
      </c>
      <c r="M35" s="295">
        <v>18584</v>
      </c>
      <c r="N35" s="296">
        <v>12.2</v>
      </c>
    </row>
    <row r="36" spans="1:16" ht="27" customHeight="1">
      <c r="A36" s="248"/>
      <c r="B36" s="244"/>
      <c r="C36" s="244"/>
      <c r="D36" s="244"/>
      <c r="E36" s="244"/>
      <c r="F36" s="244"/>
      <c r="G36" s="1130" t="s">
        <v>500</v>
      </c>
      <c r="H36" s="1131"/>
      <c r="I36" s="1131"/>
      <c r="J36" s="1132"/>
      <c r="K36" s="294">
        <v>47765</v>
      </c>
      <c r="L36" s="294">
        <v>6097</v>
      </c>
      <c r="M36" s="295">
        <v>4740</v>
      </c>
      <c r="N36" s="296">
        <v>28.6</v>
      </c>
    </row>
    <row r="37" spans="1:16" ht="13.5" customHeight="1">
      <c r="A37" s="248"/>
      <c r="B37" s="244"/>
      <c r="C37" s="244"/>
      <c r="D37" s="244"/>
      <c r="E37" s="244"/>
      <c r="F37" s="244"/>
      <c r="G37" s="1130" t="s">
        <v>501</v>
      </c>
      <c r="H37" s="1131"/>
      <c r="I37" s="1131"/>
      <c r="J37" s="1132"/>
      <c r="K37" s="294">
        <v>15950</v>
      </c>
      <c r="L37" s="294">
        <v>2036</v>
      </c>
      <c r="M37" s="295">
        <v>1431</v>
      </c>
      <c r="N37" s="296">
        <v>42.3</v>
      </c>
    </row>
    <row r="38" spans="1:16" ht="27" customHeight="1">
      <c r="A38" s="248"/>
      <c r="B38" s="244"/>
      <c r="C38" s="244"/>
      <c r="D38" s="244"/>
      <c r="E38" s="244"/>
      <c r="F38" s="244"/>
      <c r="G38" s="1133" t="s">
        <v>502</v>
      </c>
      <c r="H38" s="1134"/>
      <c r="I38" s="1134"/>
      <c r="J38" s="1135"/>
      <c r="K38" s="297" t="s">
        <v>482</v>
      </c>
      <c r="L38" s="297" t="s">
        <v>482</v>
      </c>
      <c r="M38" s="298">
        <v>15</v>
      </c>
      <c r="N38" s="299" t="s">
        <v>482</v>
      </c>
      <c r="O38" s="293"/>
    </row>
    <row r="39" spans="1:16">
      <c r="A39" s="248"/>
      <c r="B39" s="244"/>
      <c r="C39" s="244"/>
      <c r="D39" s="244"/>
      <c r="E39" s="244"/>
      <c r="F39" s="244"/>
      <c r="G39" s="1133" t="s">
        <v>503</v>
      </c>
      <c r="H39" s="1134"/>
      <c r="I39" s="1134"/>
      <c r="J39" s="1135"/>
      <c r="K39" s="300">
        <v>-103820</v>
      </c>
      <c r="L39" s="300">
        <v>-13252</v>
      </c>
      <c r="M39" s="301">
        <v>-2634</v>
      </c>
      <c r="N39" s="302">
        <v>403.1</v>
      </c>
      <c r="O39" s="293"/>
    </row>
    <row r="40" spans="1:16" ht="27" customHeight="1">
      <c r="A40" s="248"/>
      <c r="B40" s="244"/>
      <c r="C40" s="244"/>
      <c r="D40" s="244"/>
      <c r="E40" s="244"/>
      <c r="F40" s="244"/>
      <c r="G40" s="1130" t="s">
        <v>504</v>
      </c>
      <c r="H40" s="1131"/>
      <c r="I40" s="1131"/>
      <c r="J40" s="1132"/>
      <c r="K40" s="300">
        <v>-506892</v>
      </c>
      <c r="L40" s="300">
        <v>-64704</v>
      </c>
      <c r="M40" s="301">
        <v>-59733</v>
      </c>
      <c r="N40" s="302">
        <v>8.3000000000000007</v>
      </c>
      <c r="O40" s="293"/>
    </row>
    <row r="41" spans="1:16">
      <c r="A41" s="248"/>
      <c r="B41" s="244"/>
      <c r="C41" s="244"/>
      <c r="D41" s="244"/>
      <c r="E41" s="244"/>
      <c r="F41" s="244"/>
      <c r="G41" s="1136" t="s">
        <v>276</v>
      </c>
      <c r="H41" s="1137"/>
      <c r="I41" s="1137"/>
      <c r="J41" s="1138"/>
      <c r="K41" s="294">
        <v>384838</v>
      </c>
      <c r="L41" s="300">
        <v>49124</v>
      </c>
      <c r="M41" s="301">
        <v>26789</v>
      </c>
      <c r="N41" s="302">
        <v>83.4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4379603</v>
      </c>
      <c r="J51" s="320">
        <v>541896</v>
      </c>
      <c r="K51" s="321">
        <v>57.6</v>
      </c>
      <c r="L51" s="322">
        <v>92021</v>
      </c>
      <c r="M51" s="323">
        <v>-24.5</v>
      </c>
      <c r="N51" s="324">
        <v>82.1</v>
      </c>
    </row>
    <row r="52" spans="1:14">
      <c r="A52" s="248"/>
      <c r="B52" s="244"/>
      <c r="C52" s="244"/>
      <c r="D52" s="244"/>
      <c r="E52" s="244"/>
      <c r="F52" s="244"/>
      <c r="G52" s="325"/>
      <c r="H52" s="326" t="s">
        <v>515</v>
      </c>
      <c r="I52" s="327">
        <v>3277444</v>
      </c>
      <c r="J52" s="328">
        <v>405524</v>
      </c>
      <c r="K52" s="329">
        <v>51.2</v>
      </c>
      <c r="L52" s="330">
        <v>52579</v>
      </c>
      <c r="M52" s="331">
        <v>-23.2</v>
      </c>
      <c r="N52" s="332">
        <v>74.400000000000006</v>
      </c>
    </row>
    <row r="53" spans="1:14">
      <c r="A53" s="248"/>
      <c r="B53" s="244"/>
      <c r="C53" s="244"/>
      <c r="D53" s="244"/>
      <c r="E53" s="244"/>
      <c r="F53" s="244"/>
      <c r="G53" s="310" t="s">
        <v>516</v>
      </c>
      <c r="H53" s="311"/>
      <c r="I53" s="319">
        <v>4105867</v>
      </c>
      <c r="J53" s="320">
        <v>509729</v>
      </c>
      <c r="K53" s="321">
        <v>-5.9</v>
      </c>
      <c r="L53" s="322">
        <v>94828</v>
      </c>
      <c r="M53" s="323">
        <v>3.1</v>
      </c>
      <c r="N53" s="324">
        <v>-9</v>
      </c>
    </row>
    <row r="54" spans="1:14">
      <c r="A54" s="248"/>
      <c r="B54" s="244"/>
      <c r="C54" s="244"/>
      <c r="D54" s="244"/>
      <c r="E54" s="244"/>
      <c r="F54" s="244"/>
      <c r="G54" s="325"/>
      <c r="H54" s="326" t="s">
        <v>515</v>
      </c>
      <c r="I54" s="327">
        <v>3724582</v>
      </c>
      <c r="J54" s="328">
        <v>462394</v>
      </c>
      <c r="K54" s="329">
        <v>14</v>
      </c>
      <c r="L54" s="330">
        <v>55133</v>
      </c>
      <c r="M54" s="331">
        <v>4.9000000000000004</v>
      </c>
      <c r="N54" s="332">
        <v>9.1</v>
      </c>
    </row>
    <row r="55" spans="1:14">
      <c r="A55" s="248"/>
      <c r="B55" s="244"/>
      <c r="C55" s="244"/>
      <c r="D55" s="244"/>
      <c r="E55" s="244"/>
      <c r="F55" s="244"/>
      <c r="G55" s="310" t="s">
        <v>517</v>
      </c>
      <c r="H55" s="311"/>
      <c r="I55" s="319">
        <v>1554240</v>
      </c>
      <c r="J55" s="320">
        <v>193892</v>
      </c>
      <c r="K55" s="321">
        <v>-62</v>
      </c>
      <c r="L55" s="322">
        <v>119674</v>
      </c>
      <c r="M55" s="323">
        <v>26.2</v>
      </c>
      <c r="N55" s="324">
        <v>-88.2</v>
      </c>
    </row>
    <row r="56" spans="1:14">
      <c r="A56" s="248"/>
      <c r="B56" s="244"/>
      <c r="C56" s="244"/>
      <c r="D56" s="244"/>
      <c r="E56" s="244"/>
      <c r="F56" s="244"/>
      <c r="G56" s="325"/>
      <c r="H56" s="326" t="s">
        <v>515</v>
      </c>
      <c r="I56" s="327">
        <v>1040118</v>
      </c>
      <c r="J56" s="328">
        <v>129755</v>
      </c>
      <c r="K56" s="329">
        <v>-71.900000000000006</v>
      </c>
      <c r="L56" s="330">
        <v>57803</v>
      </c>
      <c r="M56" s="331">
        <v>4.8</v>
      </c>
      <c r="N56" s="332">
        <v>-76.7</v>
      </c>
    </row>
    <row r="57" spans="1:14">
      <c r="A57" s="248"/>
      <c r="B57" s="244"/>
      <c r="C57" s="244"/>
      <c r="D57" s="244"/>
      <c r="E57" s="244"/>
      <c r="F57" s="244"/>
      <c r="G57" s="310" t="s">
        <v>518</v>
      </c>
      <c r="H57" s="311"/>
      <c r="I57" s="319">
        <v>1661114</v>
      </c>
      <c r="J57" s="320">
        <v>209710</v>
      </c>
      <c r="K57" s="321">
        <v>8.1999999999999993</v>
      </c>
      <c r="L57" s="322">
        <v>119685</v>
      </c>
      <c r="M57" s="323">
        <v>0</v>
      </c>
      <c r="N57" s="324">
        <v>8.1999999999999993</v>
      </c>
    </row>
    <row r="58" spans="1:14">
      <c r="A58" s="248"/>
      <c r="B58" s="244"/>
      <c r="C58" s="244"/>
      <c r="D58" s="244"/>
      <c r="E58" s="244"/>
      <c r="F58" s="244"/>
      <c r="G58" s="325"/>
      <c r="H58" s="326" t="s">
        <v>515</v>
      </c>
      <c r="I58" s="327">
        <v>1213716</v>
      </c>
      <c r="J58" s="328">
        <v>153228</v>
      </c>
      <c r="K58" s="329">
        <v>18.100000000000001</v>
      </c>
      <c r="L58" s="330">
        <v>68464</v>
      </c>
      <c r="M58" s="331">
        <v>18.399999999999999</v>
      </c>
      <c r="N58" s="332">
        <v>-0.3</v>
      </c>
    </row>
    <row r="59" spans="1:14">
      <c r="A59" s="248"/>
      <c r="B59" s="244"/>
      <c r="C59" s="244"/>
      <c r="D59" s="244"/>
      <c r="E59" s="244"/>
      <c r="F59" s="244"/>
      <c r="G59" s="310" t="s">
        <v>519</v>
      </c>
      <c r="H59" s="311"/>
      <c r="I59" s="319">
        <v>1676369</v>
      </c>
      <c r="J59" s="320">
        <v>213986</v>
      </c>
      <c r="K59" s="321">
        <v>2</v>
      </c>
      <c r="L59" s="322">
        <v>109920</v>
      </c>
      <c r="M59" s="323">
        <v>-8.1999999999999993</v>
      </c>
      <c r="N59" s="324">
        <v>10.199999999999999</v>
      </c>
    </row>
    <row r="60" spans="1:14">
      <c r="A60" s="248"/>
      <c r="B60" s="244"/>
      <c r="C60" s="244"/>
      <c r="D60" s="244"/>
      <c r="E60" s="244"/>
      <c r="F60" s="244"/>
      <c r="G60" s="325"/>
      <c r="H60" s="326" t="s">
        <v>515</v>
      </c>
      <c r="I60" s="333">
        <v>1501586</v>
      </c>
      <c r="J60" s="328">
        <v>191676</v>
      </c>
      <c r="K60" s="329">
        <v>25.1</v>
      </c>
      <c r="L60" s="330">
        <v>62739</v>
      </c>
      <c r="M60" s="331">
        <v>-8.4</v>
      </c>
      <c r="N60" s="332">
        <v>33.5</v>
      </c>
    </row>
    <row r="61" spans="1:14">
      <c r="A61" s="248"/>
      <c r="B61" s="244"/>
      <c r="C61" s="244"/>
      <c r="D61" s="244"/>
      <c r="E61" s="244"/>
      <c r="F61" s="244"/>
      <c r="G61" s="310" t="s">
        <v>520</v>
      </c>
      <c r="H61" s="334"/>
      <c r="I61" s="335">
        <v>2675439</v>
      </c>
      <c r="J61" s="336">
        <v>333843</v>
      </c>
      <c r="K61" s="337">
        <v>0</v>
      </c>
      <c r="L61" s="338">
        <v>107226</v>
      </c>
      <c r="M61" s="339">
        <v>-0.7</v>
      </c>
      <c r="N61" s="324">
        <v>0.7</v>
      </c>
    </row>
    <row r="62" spans="1:14">
      <c r="A62" s="248"/>
      <c r="B62" s="244"/>
      <c r="C62" s="244"/>
      <c r="D62" s="244"/>
      <c r="E62" s="244"/>
      <c r="F62" s="244"/>
      <c r="G62" s="325"/>
      <c r="H62" s="326" t="s">
        <v>515</v>
      </c>
      <c r="I62" s="327">
        <v>2151489</v>
      </c>
      <c r="J62" s="328">
        <v>268515</v>
      </c>
      <c r="K62" s="329">
        <v>7.3</v>
      </c>
      <c r="L62" s="330">
        <v>59344</v>
      </c>
      <c r="M62" s="331">
        <v>-0.7</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55" zoomScaleNormal="55" zoomScaleSheetLayoutView="55" workbookViewId="0">
      <selection activeCell="I92" sqref="I9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0" zoomScaleNormal="70" zoomScaleSheetLayoutView="55" workbookViewId="0">
      <selection activeCell="AD99" sqref="AD9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18.73</v>
      </c>
      <c r="G47" s="12">
        <v>20.190000000000001</v>
      </c>
      <c r="H47" s="12">
        <v>22.31</v>
      </c>
      <c r="I47" s="12">
        <v>23.5</v>
      </c>
      <c r="J47" s="13">
        <v>25.23</v>
      </c>
    </row>
    <row r="48" spans="2:10" ht="57.75" customHeight="1">
      <c r="B48" s="14"/>
      <c r="C48" s="1141" t="s">
        <v>4</v>
      </c>
      <c r="D48" s="1141"/>
      <c r="E48" s="1142"/>
      <c r="F48" s="15">
        <v>4.97</v>
      </c>
      <c r="G48" s="16">
        <v>3.76</v>
      </c>
      <c r="H48" s="16">
        <v>3.48</v>
      </c>
      <c r="I48" s="16">
        <v>1.84</v>
      </c>
      <c r="J48" s="17">
        <v>2.2200000000000002</v>
      </c>
    </row>
    <row r="49" spans="2:10" ht="57.75" customHeight="1" thickBot="1">
      <c r="B49" s="18"/>
      <c r="C49" s="1143" t="s">
        <v>5</v>
      </c>
      <c r="D49" s="1143"/>
      <c r="E49" s="1144"/>
      <c r="F49" s="19">
        <v>2.84</v>
      </c>
      <c r="G49" s="20" t="s">
        <v>527</v>
      </c>
      <c r="H49" s="20">
        <v>2.2200000000000002</v>
      </c>
      <c r="I49" s="20" t="s">
        <v>528</v>
      </c>
      <c r="J49" s="21">
        <v>3.27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2017-03-01T07:54:53Z</cp:lastPrinted>
  <dcterms:created xsi:type="dcterms:W3CDTF">2017-02-15T17:57:55Z</dcterms:created>
  <dcterms:modified xsi:type="dcterms:W3CDTF">2017-03-10T03:59:56Z</dcterms:modified>
  <cp:category/>
</cp:coreProperties>
</file>